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1760" windowHeight="8895"/>
  </bookViews>
  <sheets>
    <sheet name="공고문" sheetId="9" r:id="rId1"/>
  </sheets>
  <calcPr calcId="125725"/>
</workbook>
</file>

<file path=xl/calcChain.xml><?xml version="1.0" encoding="utf-8"?>
<calcChain xmlns="http://schemas.openxmlformats.org/spreadsheetml/2006/main">
  <c r="D52" i="9"/>
  <c r="D51"/>
  <c r="I50"/>
  <c r="H50"/>
  <c r="G50"/>
  <c r="F50"/>
  <c r="E50"/>
  <c r="D50"/>
  <c r="D49"/>
  <c r="D48"/>
  <c r="I47"/>
  <c r="H47"/>
  <c r="G47"/>
  <c r="F47"/>
  <c r="E47"/>
  <c r="D46"/>
  <c r="D45"/>
  <c r="I44"/>
  <c r="H44"/>
  <c r="G44"/>
  <c r="F44"/>
  <c r="E44"/>
  <c r="D44"/>
  <c r="D43"/>
  <c r="I42"/>
  <c r="H42"/>
  <c r="F42"/>
  <c r="E42"/>
  <c r="D42"/>
  <c r="D41"/>
  <c r="I40"/>
  <c r="H40"/>
  <c r="G40"/>
  <c r="F40"/>
  <c r="E40"/>
  <c r="D40"/>
  <c r="I39"/>
  <c r="D39"/>
  <c r="D38"/>
  <c r="D37"/>
  <c r="H36"/>
  <c r="H35"/>
  <c r="G36"/>
  <c r="F36"/>
  <c r="F35"/>
  <c r="E36"/>
  <c r="D28"/>
  <c r="D27"/>
  <c r="D26"/>
  <c r="D25"/>
  <c r="I24"/>
  <c r="D24"/>
  <c r="D23"/>
  <c r="D22"/>
  <c r="D21"/>
  <c r="D20"/>
  <c r="D19"/>
  <c r="D18"/>
  <c r="D17"/>
  <c r="D16"/>
  <c r="D15"/>
  <c r="D14"/>
  <c r="D13"/>
  <c r="I12"/>
  <c r="H12"/>
  <c r="G12"/>
  <c r="F12"/>
  <c r="E12"/>
  <c r="J11"/>
  <c r="I11"/>
  <c r="H11"/>
  <c r="G11"/>
  <c r="F11"/>
  <c r="E11"/>
  <c r="I36"/>
  <c r="I35"/>
  <c r="E35"/>
  <c r="G35"/>
  <c r="D47"/>
  <c r="D36"/>
  <c r="D35"/>
  <c r="D12"/>
  <c r="D11"/>
</calcChain>
</file>

<file path=xl/sharedStrings.xml><?xml version="1.0" encoding="utf-8"?>
<sst xmlns="http://schemas.openxmlformats.org/spreadsheetml/2006/main" count="61" uniqueCount="61">
  <si>
    <t>&lt;예 산 공 고&gt;</t>
    <phoneticPr fontId="2" type="noConversion"/>
  </si>
  <si>
    <t xml:space="preserve">1. 시립중랑노인종합복지관                                                            </t>
    <phoneticPr fontId="2" type="noConversion"/>
  </si>
  <si>
    <t>(단위:천원)</t>
    <phoneticPr fontId="2" type="noConversion"/>
  </si>
  <si>
    <t>구         분</t>
    <phoneticPr fontId="2" type="noConversion"/>
  </si>
  <si>
    <t>계</t>
    <phoneticPr fontId="2" type="noConversion"/>
  </si>
  <si>
    <t>사  무  비</t>
    <phoneticPr fontId="2" type="noConversion"/>
  </si>
  <si>
    <t>재산조성비</t>
    <phoneticPr fontId="2" type="noConversion"/>
  </si>
  <si>
    <t>사업비</t>
    <phoneticPr fontId="2" type="noConversion"/>
  </si>
  <si>
    <t>반환금.              잡지출.이월금</t>
    <phoneticPr fontId="2" type="noConversion"/>
  </si>
  <si>
    <t>인건비</t>
    <phoneticPr fontId="2" type="noConversion"/>
  </si>
  <si>
    <t>업무추진비</t>
    <phoneticPr fontId="2" type="noConversion"/>
  </si>
  <si>
    <t>운영비</t>
    <phoneticPr fontId="2" type="noConversion"/>
  </si>
  <si>
    <t>합         계</t>
    <phoneticPr fontId="2" type="noConversion"/>
  </si>
  <si>
    <t xml:space="preserve"> 보조금수입</t>
    <phoneticPr fontId="2" type="noConversion"/>
  </si>
  <si>
    <t>경상운영보조금</t>
    <phoneticPr fontId="2" type="noConversion"/>
  </si>
  <si>
    <t>경로당활성화사업</t>
    <phoneticPr fontId="2" type="noConversion"/>
  </si>
  <si>
    <t>무료급식사업</t>
    <phoneticPr fontId="2" type="noConversion"/>
  </si>
  <si>
    <t>고령자취업알선센터</t>
    <phoneticPr fontId="2" type="noConversion"/>
  </si>
  <si>
    <t>도시락사업</t>
    <phoneticPr fontId="2" type="noConversion"/>
  </si>
  <si>
    <t>밑반찬사업</t>
    <phoneticPr fontId="2" type="noConversion"/>
  </si>
  <si>
    <t>경로당일일복지</t>
    <phoneticPr fontId="2" type="noConversion"/>
  </si>
  <si>
    <t>이동목욕사업</t>
    <phoneticPr fontId="2" type="noConversion"/>
  </si>
  <si>
    <t>노인돌봄기본서비스사업</t>
    <phoneticPr fontId="2" type="noConversion"/>
  </si>
  <si>
    <t>노인일자리사업</t>
    <phoneticPr fontId="2" type="noConversion"/>
  </si>
  <si>
    <t>사  업  수  입</t>
    <phoneticPr fontId="2" type="noConversion"/>
  </si>
  <si>
    <t>법 인 전 입 금</t>
    <phoneticPr fontId="2" type="noConversion"/>
  </si>
  <si>
    <t>후   원   금</t>
    <phoneticPr fontId="2" type="noConversion"/>
  </si>
  <si>
    <t>반   환   금</t>
    <phoneticPr fontId="2" type="noConversion"/>
  </si>
  <si>
    <t>이   월   금</t>
    <phoneticPr fontId="2" type="noConversion"/>
  </si>
  <si>
    <t>잡   수   입</t>
    <phoneticPr fontId="2" type="noConversion"/>
  </si>
  <si>
    <t>2. 시립중랑노인종합복지관 병설 데이케어센터</t>
    <phoneticPr fontId="2" type="noConversion"/>
  </si>
  <si>
    <t>(단위:천원)</t>
    <phoneticPr fontId="2" type="noConversion"/>
  </si>
  <si>
    <t>구         분</t>
    <phoneticPr fontId="2" type="noConversion"/>
  </si>
  <si>
    <t>계</t>
    <phoneticPr fontId="2" type="noConversion"/>
  </si>
  <si>
    <t>사  무  비</t>
    <phoneticPr fontId="2" type="noConversion"/>
  </si>
  <si>
    <t>재산조성비</t>
    <phoneticPr fontId="2" type="noConversion"/>
  </si>
  <si>
    <t>사업비</t>
    <phoneticPr fontId="2" type="noConversion"/>
  </si>
  <si>
    <t>반환금.잡지출.                      이월금</t>
    <phoneticPr fontId="2" type="noConversion"/>
  </si>
  <si>
    <t>인건비</t>
    <phoneticPr fontId="2" type="noConversion"/>
  </si>
  <si>
    <t>운영비</t>
    <phoneticPr fontId="2" type="noConversion"/>
  </si>
  <si>
    <t>합         계</t>
    <phoneticPr fontId="2" type="noConversion"/>
  </si>
  <si>
    <t>01 입소자부담금수입</t>
    <phoneticPr fontId="2" type="noConversion"/>
  </si>
  <si>
    <t>112 본인부담금수입</t>
    <phoneticPr fontId="2" type="noConversion"/>
  </si>
  <si>
    <t>113 식재료비수입</t>
    <phoneticPr fontId="2" type="noConversion"/>
  </si>
  <si>
    <t>116 기타비급여수입</t>
    <phoneticPr fontId="2" type="noConversion"/>
  </si>
  <si>
    <t>02 사업수입</t>
    <phoneticPr fontId="2" type="noConversion"/>
  </si>
  <si>
    <t>212 장기요양사업수입</t>
    <phoneticPr fontId="2" type="noConversion"/>
  </si>
  <si>
    <t>03 전입금</t>
    <phoneticPr fontId="2" type="noConversion"/>
  </si>
  <si>
    <t>311 법인전입금수입</t>
    <phoneticPr fontId="2" type="noConversion"/>
  </si>
  <si>
    <t>04 보조금수입</t>
    <phoneticPr fontId="2" type="noConversion"/>
  </si>
  <si>
    <t>411 경상보조금수입</t>
    <phoneticPr fontId="2" type="noConversion"/>
  </si>
  <si>
    <t>412 데이케어센터보조금수입</t>
    <phoneticPr fontId="2" type="noConversion"/>
  </si>
  <si>
    <t>04 이월금</t>
    <phoneticPr fontId="2" type="noConversion"/>
  </si>
  <si>
    <t>511 전년도 보조금이월금</t>
    <phoneticPr fontId="2" type="noConversion"/>
  </si>
  <si>
    <t>512 전년도 기타이월금</t>
    <phoneticPr fontId="2" type="noConversion"/>
  </si>
  <si>
    <t>06 잡수입</t>
    <phoneticPr fontId="2" type="noConversion"/>
  </si>
  <si>
    <t xml:space="preserve"> 611 예금이자수입</t>
    <phoneticPr fontId="2" type="noConversion"/>
  </si>
  <si>
    <t>612 기타잡수입</t>
    <phoneticPr fontId="2" type="noConversion"/>
  </si>
  <si>
    <t>시립중랑노인종합복지관</t>
    <phoneticPr fontId="2" type="noConversion"/>
  </si>
  <si>
    <t>2011년 우리복지관의 예산안을 재무회계규칙 제10조 제3항에 의거 다음과 같이 공고합니다.</t>
    <phoneticPr fontId="2" type="noConversion"/>
  </si>
  <si>
    <t>*게시일자 : 2011. 1. 12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</si>
</sst>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20"/>
      <name val="굴림"/>
      <family val="3"/>
      <charset val="129"/>
    </font>
    <font>
      <sz val="12"/>
      <name val="굴림"/>
      <family val="3"/>
      <charset val="129"/>
    </font>
    <font>
      <b/>
      <sz val="12"/>
      <name val="굴림"/>
      <family val="3"/>
      <charset val="129"/>
    </font>
    <font>
      <b/>
      <sz val="50"/>
      <name val="-소망B"/>
      <family val="1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b/>
      <sz val="33"/>
      <name val="-소망B"/>
      <family val="1"/>
      <charset val="129"/>
    </font>
    <font>
      <b/>
      <sz val="17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41" fontId="9" fillId="2" borderId="2" xfId="0" applyNumberFormat="1" applyFont="1" applyFill="1" applyBorder="1">
      <alignment vertical="center"/>
    </xf>
    <xf numFmtId="41" fontId="9" fillId="2" borderId="3" xfId="0" applyNumberFormat="1" applyFont="1" applyFill="1" applyBorder="1">
      <alignment vertical="center"/>
    </xf>
    <xf numFmtId="41" fontId="9" fillId="3" borderId="2" xfId="0" applyNumberFormat="1" applyFont="1" applyFill="1" applyBorder="1">
      <alignment vertical="center"/>
    </xf>
    <xf numFmtId="41" fontId="9" fillId="3" borderId="3" xfId="0" applyNumberFormat="1" applyFont="1" applyFill="1" applyBorder="1">
      <alignment vertical="center"/>
    </xf>
    <xf numFmtId="41" fontId="9" fillId="0" borderId="4" xfId="1" applyFont="1" applyFill="1" applyBorder="1" applyAlignment="1">
      <alignment horizontal="left" vertical="center" shrinkToFit="1"/>
    </xf>
    <xf numFmtId="41" fontId="9" fillId="0" borderId="2" xfId="0" applyNumberFormat="1" applyFont="1" applyFill="1" applyBorder="1">
      <alignment vertical="center"/>
    </xf>
    <xf numFmtId="41" fontId="9" fillId="0" borderId="3" xfId="0" applyNumberFormat="1" applyFont="1" applyFill="1" applyBorder="1">
      <alignment vertical="center"/>
    </xf>
    <xf numFmtId="41" fontId="9" fillId="0" borderId="5" xfId="1" applyFont="1" applyFill="1" applyBorder="1" applyAlignment="1">
      <alignment horizontal="left" vertical="center" shrinkToFit="1"/>
    </xf>
    <xf numFmtId="41" fontId="9" fillId="0" borderId="5" xfId="1" applyFont="1" applyFill="1" applyBorder="1" applyAlignment="1">
      <alignment vertical="center" shrinkToFit="1"/>
    </xf>
    <xf numFmtId="41" fontId="9" fillId="3" borderId="6" xfId="0" applyNumberFormat="1" applyFont="1" applyFill="1" applyBorder="1">
      <alignment vertical="center"/>
    </xf>
    <xf numFmtId="41" fontId="9" fillId="3" borderId="7" xfId="0" applyNumberFormat="1" applyFont="1" applyFill="1" applyBorder="1">
      <alignment vertical="center"/>
    </xf>
    <xf numFmtId="41" fontId="9" fillId="3" borderId="8" xfId="0" applyNumberFormat="1" applyFont="1" applyFill="1" applyBorder="1">
      <alignment vertical="center"/>
    </xf>
    <xf numFmtId="41" fontId="9" fillId="3" borderId="9" xfId="0" applyNumberFormat="1" applyFont="1" applyFill="1" applyBorder="1">
      <alignment vertical="center"/>
    </xf>
    <xf numFmtId="0" fontId="3" fillId="0" borderId="0" xfId="0" applyFont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shrinkToFit="1"/>
    </xf>
    <xf numFmtId="41" fontId="9" fillId="0" borderId="2" xfId="1" applyFont="1" applyBorder="1" applyAlignment="1">
      <alignment horizontal="left" vertical="center" shrinkToFit="1"/>
    </xf>
    <xf numFmtId="41" fontId="9" fillId="0" borderId="2" xfId="0" applyNumberFormat="1" applyFont="1" applyBorder="1">
      <alignment vertical="center"/>
    </xf>
    <xf numFmtId="41" fontId="9" fillId="0" borderId="3" xfId="0" applyNumberFormat="1" applyFont="1" applyBorder="1">
      <alignment vertical="center"/>
    </xf>
    <xf numFmtId="0" fontId="9" fillId="3" borderId="11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14" xfId="0" applyFont="1" applyFill="1" applyBorder="1" applyAlignment="1">
      <alignment horizontal="center" vertical="center" shrinkToFit="1"/>
    </xf>
    <xf numFmtId="41" fontId="9" fillId="0" borderId="8" xfId="1" applyFont="1" applyBorder="1" applyAlignment="1">
      <alignment horizontal="left" vertical="center" shrinkToFit="1"/>
    </xf>
    <xf numFmtId="41" fontId="9" fillId="0" borderId="8" xfId="0" applyNumberFormat="1" applyFont="1" applyBorder="1">
      <alignment vertical="center"/>
    </xf>
    <xf numFmtId="41" fontId="9" fillId="0" borderId="9" xfId="0" applyNumberFormat="1" applyFont="1" applyBorder="1">
      <alignment vertical="center"/>
    </xf>
    <xf numFmtId="0" fontId="9" fillId="3" borderId="10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41" fontId="9" fillId="3" borderId="23" xfId="1" applyFont="1" applyFill="1" applyBorder="1" applyAlignment="1">
      <alignment horizontal="left" vertical="center" shrinkToFit="1"/>
    </xf>
    <xf numFmtId="41" fontId="9" fillId="3" borderId="4" xfId="1" applyFont="1" applyFill="1" applyBorder="1" applyAlignment="1">
      <alignment horizontal="left" vertical="center" shrinkToFit="1"/>
    </xf>
    <xf numFmtId="0" fontId="9" fillId="0" borderId="2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3" borderId="23" xfId="0" applyFont="1" applyFill="1" applyBorder="1" applyAlignment="1">
      <alignment horizontal="center" vertical="center" shrinkToFit="1"/>
    </xf>
    <xf numFmtId="0" fontId="9" fillId="3" borderId="4" xfId="0" applyFont="1" applyFill="1" applyBorder="1" applyAlignment="1">
      <alignment horizontal="center" vertical="center" shrinkToFit="1"/>
    </xf>
    <xf numFmtId="0" fontId="5" fillId="0" borderId="26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41" fontId="9" fillId="3" borderId="24" xfId="1" applyFont="1" applyFill="1" applyBorder="1" applyAlignment="1">
      <alignment horizontal="left" vertical="center" shrinkToFit="1"/>
    </xf>
    <xf numFmtId="41" fontId="9" fillId="3" borderId="25" xfId="1" applyFont="1" applyFill="1" applyBorder="1" applyAlignment="1">
      <alignment horizontal="left" vertical="center" shrinkToFit="1"/>
    </xf>
    <xf numFmtId="41" fontId="9" fillId="3" borderId="13" xfId="1" applyFont="1" applyFill="1" applyBorder="1" applyAlignment="1">
      <alignment horizontal="left" vertical="center" shrinkToFit="1"/>
    </xf>
    <xf numFmtId="41" fontId="9" fillId="3" borderId="2" xfId="1" applyFont="1" applyFill="1" applyBorder="1" applyAlignment="1">
      <alignment horizontal="left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쉼표 [0] 2" xfId="2"/>
    <cellStyle name="표준 2" xfId="3"/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638175</xdr:colOff>
      <xdr:row>16</xdr:row>
      <xdr:rowOff>0</xdr:rowOff>
    </xdr:from>
    <xdr:to>
      <xdr:col>2</xdr:col>
      <xdr:colOff>647700</xdr:colOff>
      <xdr:row>16</xdr:row>
      <xdr:rowOff>57150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23950" y="4962525"/>
          <a:ext cx="9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17</xdr:row>
      <xdr:rowOff>0</xdr:rowOff>
    </xdr:from>
    <xdr:to>
      <xdr:col>3</xdr:col>
      <xdr:colOff>647700</xdr:colOff>
      <xdr:row>17</xdr:row>
      <xdr:rowOff>57150</xdr:rowOff>
    </xdr:to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3019425" y="5276850"/>
          <a:ext cx="9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16</xdr:row>
      <xdr:rowOff>0</xdr:rowOff>
    </xdr:from>
    <xdr:to>
      <xdr:col>4</xdr:col>
      <xdr:colOff>657225</xdr:colOff>
      <xdr:row>16</xdr:row>
      <xdr:rowOff>66675</xdr:rowOff>
    </xdr:to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4371975" y="496252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17</xdr:row>
      <xdr:rowOff>0</xdr:rowOff>
    </xdr:from>
    <xdr:to>
      <xdr:col>4</xdr:col>
      <xdr:colOff>657225</xdr:colOff>
      <xdr:row>17</xdr:row>
      <xdr:rowOff>66675</xdr:rowOff>
    </xdr:to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4371975" y="52768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17</xdr:row>
      <xdr:rowOff>0</xdr:rowOff>
    </xdr:from>
    <xdr:to>
      <xdr:col>4</xdr:col>
      <xdr:colOff>657225</xdr:colOff>
      <xdr:row>17</xdr:row>
      <xdr:rowOff>66675</xdr:rowOff>
    </xdr:to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4371975" y="52768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16</xdr:row>
      <xdr:rowOff>0</xdr:rowOff>
    </xdr:from>
    <xdr:to>
      <xdr:col>3</xdr:col>
      <xdr:colOff>657225</xdr:colOff>
      <xdr:row>16</xdr:row>
      <xdr:rowOff>66675</xdr:rowOff>
    </xdr:to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3019425" y="496252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17</xdr:row>
      <xdr:rowOff>0</xdr:rowOff>
    </xdr:from>
    <xdr:to>
      <xdr:col>3</xdr:col>
      <xdr:colOff>657225</xdr:colOff>
      <xdr:row>17</xdr:row>
      <xdr:rowOff>66675</xdr:rowOff>
    </xdr:to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3019425" y="52768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17</xdr:row>
      <xdr:rowOff>0</xdr:rowOff>
    </xdr:from>
    <xdr:to>
      <xdr:col>3</xdr:col>
      <xdr:colOff>657225</xdr:colOff>
      <xdr:row>17</xdr:row>
      <xdr:rowOff>66675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3019425" y="52768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638175</xdr:colOff>
      <xdr:row>38</xdr:row>
      <xdr:rowOff>0</xdr:rowOff>
    </xdr:from>
    <xdr:to>
      <xdr:col>2</xdr:col>
      <xdr:colOff>647700</xdr:colOff>
      <xdr:row>38</xdr:row>
      <xdr:rowOff>57150</xdr:rowOff>
    </xdr:to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1123950" y="11601450"/>
          <a:ext cx="9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39</xdr:row>
      <xdr:rowOff>0</xdr:rowOff>
    </xdr:from>
    <xdr:to>
      <xdr:col>3</xdr:col>
      <xdr:colOff>647700</xdr:colOff>
      <xdr:row>39</xdr:row>
      <xdr:rowOff>57150</xdr:rowOff>
    </xdr:to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3019425" y="11915775"/>
          <a:ext cx="9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38</xdr:row>
      <xdr:rowOff>0</xdr:rowOff>
    </xdr:from>
    <xdr:to>
      <xdr:col>4</xdr:col>
      <xdr:colOff>657225</xdr:colOff>
      <xdr:row>38</xdr:row>
      <xdr:rowOff>66675</xdr:rowOff>
    </xdr:to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4371975" y="116014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39</xdr:row>
      <xdr:rowOff>0</xdr:rowOff>
    </xdr:from>
    <xdr:to>
      <xdr:col>4</xdr:col>
      <xdr:colOff>657225</xdr:colOff>
      <xdr:row>39</xdr:row>
      <xdr:rowOff>66675</xdr:rowOff>
    </xdr:to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4371975" y="119157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39</xdr:row>
      <xdr:rowOff>0</xdr:rowOff>
    </xdr:from>
    <xdr:to>
      <xdr:col>4</xdr:col>
      <xdr:colOff>657225</xdr:colOff>
      <xdr:row>39</xdr:row>
      <xdr:rowOff>66675</xdr:rowOff>
    </xdr:to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4371975" y="119157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38</xdr:row>
      <xdr:rowOff>0</xdr:rowOff>
    </xdr:from>
    <xdr:to>
      <xdr:col>3</xdr:col>
      <xdr:colOff>657225</xdr:colOff>
      <xdr:row>38</xdr:row>
      <xdr:rowOff>66675</xdr:rowOff>
    </xdr:to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3019425" y="116014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39</xdr:row>
      <xdr:rowOff>0</xdr:rowOff>
    </xdr:from>
    <xdr:to>
      <xdr:col>3</xdr:col>
      <xdr:colOff>657225</xdr:colOff>
      <xdr:row>39</xdr:row>
      <xdr:rowOff>66675</xdr:rowOff>
    </xdr:to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3019425" y="119157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39</xdr:row>
      <xdr:rowOff>0</xdr:rowOff>
    </xdr:from>
    <xdr:to>
      <xdr:col>3</xdr:col>
      <xdr:colOff>657225</xdr:colOff>
      <xdr:row>39</xdr:row>
      <xdr:rowOff>66675</xdr:rowOff>
    </xdr:to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3019425" y="119157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40</xdr:row>
      <xdr:rowOff>0</xdr:rowOff>
    </xdr:from>
    <xdr:to>
      <xdr:col>3</xdr:col>
      <xdr:colOff>733425</xdr:colOff>
      <xdr:row>40</xdr:row>
      <xdr:rowOff>209550</xdr:rowOff>
    </xdr:to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301942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42</xdr:row>
      <xdr:rowOff>0</xdr:rowOff>
    </xdr:from>
    <xdr:to>
      <xdr:col>3</xdr:col>
      <xdr:colOff>733425</xdr:colOff>
      <xdr:row>42</xdr:row>
      <xdr:rowOff>209550</xdr:rowOff>
    </xdr:to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301942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40</xdr:row>
      <xdr:rowOff>0</xdr:rowOff>
    </xdr:from>
    <xdr:to>
      <xdr:col>4</xdr:col>
      <xdr:colOff>733425</xdr:colOff>
      <xdr:row>40</xdr:row>
      <xdr:rowOff>209550</xdr:rowOff>
    </xdr:to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437197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42</xdr:row>
      <xdr:rowOff>0</xdr:rowOff>
    </xdr:from>
    <xdr:to>
      <xdr:col>4</xdr:col>
      <xdr:colOff>733425</xdr:colOff>
      <xdr:row>42</xdr:row>
      <xdr:rowOff>209550</xdr:rowOff>
    </xdr:to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437197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40</xdr:row>
      <xdr:rowOff>0</xdr:rowOff>
    </xdr:from>
    <xdr:to>
      <xdr:col>5</xdr:col>
      <xdr:colOff>733425</xdr:colOff>
      <xdr:row>40</xdr:row>
      <xdr:rowOff>209550</xdr:rowOff>
    </xdr:to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572452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42</xdr:row>
      <xdr:rowOff>0</xdr:rowOff>
    </xdr:from>
    <xdr:to>
      <xdr:col>5</xdr:col>
      <xdr:colOff>733425</xdr:colOff>
      <xdr:row>42</xdr:row>
      <xdr:rowOff>209550</xdr:rowOff>
    </xdr:to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572452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40</xdr:row>
      <xdr:rowOff>0</xdr:rowOff>
    </xdr:from>
    <xdr:to>
      <xdr:col>7</xdr:col>
      <xdr:colOff>733425</xdr:colOff>
      <xdr:row>40</xdr:row>
      <xdr:rowOff>209550</xdr:rowOff>
    </xdr:to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842962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42</xdr:row>
      <xdr:rowOff>0</xdr:rowOff>
    </xdr:from>
    <xdr:to>
      <xdr:col>7</xdr:col>
      <xdr:colOff>733425</xdr:colOff>
      <xdr:row>42</xdr:row>
      <xdr:rowOff>209550</xdr:rowOff>
    </xdr:to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842962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40</xdr:row>
      <xdr:rowOff>0</xdr:rowOff>
    </xdr:from>
    <xdr:to>
      <xdr:col>8</xdr:col>
      <xdr:colOff>733425</xdr:colOff>
      <xdr:row>40</xdr:row>
      <xdr:rowOff>209550</xdr:rowOff>
    </xdr:to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978217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42</xdr:row>
      <xdr:rowOff>0</xdr:rowOff>
    </xdr:from>
    <xdr:to>
      <xdr:col>8</xdr:col>
      <xdr:colOff>733425</xdr:colOff>
      <xdr:row>42</xdr:row>
      <xdr:rowOff>209550</xdr:rowOff>
    </xdr:to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978217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42</xdr:row>
      <xdr:rowOff>0</xdr:rowOff>
    </xdr:from>
    <xdr:to>
      <xdr:col>6</xdr:col>
      <xdr:colOff>733425</xdr:colOff>
      <xdr:row>42</xdr:row>
      <xdr:rowOff>209550</xdr:rowOff>
    </xdr:to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707707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36</xdr:row>
      <xdr:rowOff>0</xdr:rowOff>
    </xdr:from>
    <xdr:to>
      <xdr:col>3</xdr:col>
      <xdr:colOff>733425</xdr:colOff>
      <xdr:row>36</xdr:row>
      <xdr:rowOff>209550</xdr:rowOff>
    </xdr:to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3019425" y="109728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37</xdr:row>
      <xdr:rowOff>0</xdr:rowOff>
    </xdr:from>
    <xdr:to>
      <xdr:col>3</xdr:col>
      <xdr:colOff>733425</xdr:colOff>
      <xdr:row>37</xdr:row>
      <xdr:rowOff>209550</xdr:rowOff>
    </xdr:to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3019425" y="11287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38</xdr:row>
      <xdr:rowOff>0</xdr:rowOff>
    </xdr:from>
    <xdr:to>
      <xdr:col>3</xdr:col>
      <xdr:colOff>733425</xdr:colOff>
      <xdr:row>38</xdr:row>
      <xdr:rowOff>209550</xdr:rowOff>
    </xdr:to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3019425" y="116014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38</xdr:row>
      <xdr:rowOff>0</xdr:rowOff>
    </xdr:from>
    <xdr:to>
      <xdr:col>3</xdr:col>
      <xdr:colOff>647700</xdr:colOff>
      <xdr:row>38</xdr:row>
      <xdr:rowOff>57150</xdr:rowOff>
    </xdr:to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3019425" y="11601450"/>
          <a:ext cx="9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39</xdr:row>
      <xdr:rowOff>0</xdr:rowOff>
    </xdr:from>
    <xdr:to>
      <xdr:col>4</xdr:col>
      <xdr:colOff>647700</xdr:colOff>
      <xdr:row>39</xdr:row>
      <xdr:rowOff>57150</xdr:rowOff>
    </xdr:to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4371975" y="11915775"/>
          <a:ext cx="9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38</xdr:row>
      <xdr:rowOff>0</xdr:rowOff>
    </xdr:from>
    <xdr:to>
      <xdr:col>5</xdr:col>
      <xdr:colOff>657225</xdr:colOff>
      <xdr:row>38</xdr:row>
      <xdr:rowOff>66675</xdr:rowOff>
    </xdr:to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5724525" y="116014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39</xdr:row>
      <xdr:rowOff>0</xdr:rowOff>
    </xdr:from>
    <xdr:to>
      <xdr:col>5</xdr:col>
      <xdr:colOff>657225</xdr:colOff>
      <xdr:row>39</xdr:row>
      <xdr:rowOff>66675</xdr:rowOff>
    </xdr:to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5724525" y="119157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39</xdr:row>
      <xdr:rowOff>0</xdr:rowOff>
    </xdr:from>
    <xdr:to>
      <xdr:col>5</xdr:col>
      <xdr:colOff>657225</xdr:colOff>
      <xdr:row>39</xdr:row>
      <xdr:rowOff>66675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5724525" y="119157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38</xdr:row>
      <xdr:rowOff>0</xdr:rowOff>
    </xdr:from>
    <xdr:to>
      <xdr:col>4</xdr:col>
      <xdr:colOff>657225</xdr:colOff>
      <xdr:row>38</xdr:row>
      <xdr:rowOff>66675</xdr:rowOff>
    </xdr:to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4371975" y="116014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39</xdr:row>
      <xdr:rowOff>0</xdr:rowOff>
    </xdr:from>
    <xdr:to>
      <xdr:col>4</xdr:col>
      <xdr:colOff>657225</xdr:colOff>
      <xdr:row>39</xdr:row>
      <xdr:rowOff>66675</xdr:rowOff>
    </xdr:to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4371975" y="119157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39</xdr:row>
      <xdr:rowOff>0</xdr:rowOff>
    </xdr:from>
    <xdr:to>
      <xdr:col>4</xdr:col>
      <xdr:colOff>657225</xdr:colOff>
      <xdr:row>39</xdr:row>
      <xdr:rowOff>66675</xdr:rowOff>
    </xdr:to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4371975" y="119157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40</xdr:row>
      <xdr:rowOff>0</xdr:rowOff>
    </xdr:from>
    <xdr:to>
      <xdr:col>4</xdr:col>
      <xdr:colOff>733425</xdr:colOff>
      <xdr:row>40</xdr:row>
      <xdr:rowOff>209550</xdr:rowOff>
    </xdr:to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437197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42</xdr:row>
      <xdr:rowOff>0</xdr:rowOff>
    </xdr:from>
    <xdr:to>
      <xdr:col>4</xdr:col>
      <xdr:colOff>733425</xdr:colOff>
      <xdr:row>42</xdr:row>
      <xdr:rowOff>209550</xdr:rowOff>
    </xdr:to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437197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40</xdr:row>
      <xdr:rowOff>0</xdr:rowOff>
    </xdr:from>
    <xdr:to>
      <xdr:col>5</xdr:col>
      <xdr:colOff>733425</xdr:colOff>
      <xdr:row>40</xdr:row>
      <xdr:rowOff>209550</xdr:rowOff>
    </xdr:to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572452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42</xdr:row>
      <xdr:rowOff>0</xdr:rowOff>
    </xdr:from>
    <xdr:to>
      <xdr:col>5</xdr:col>
      <xdr:colOff>733425</xdr:colOff>
      <xdr:row>42</xdr:row>
      <xdr:rowOff>209550</xdr:rowOff>
    </xdr:to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572452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40</xdr:row>
      <xdr:rowOff>0</xdr:rowOff>
    </xdr:from>
    <xdr:to>
      <xdr:col>6</xdr:col>
      <xdr:colOff>733425</xdr:colOff>
      <xdr:row>40</xdr:row>
      <xdr:rowOff>209550</xdr:rowOff>
    </xdr:to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707707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42</xdr:row>
      <xdr:rowOff>0</xdr:rowOff>
    </xdr:from>
    <xdr:to>
      <xdr:col>6</xdr:col>
      <xdr:colOff>733425</xdr:colOff>
      <xdr:row>42</xdr:row>
      <xdr:rowOff>209550</xdr:rowOff>
    </xdr:to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707707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40</xdr:row>
      <xdr:rowOff>0</xdr:rowOff>
    </xdr:from>
    <xdr:to>
      <xdr:col>8</xdr:col>
      <xdr:colOff>733425</xdr:colOff>
      <xdr:row>40</xdr:row>
      <xdr:rowOff>209550</xdr:rowOff>
    </xdr:to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978217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42</xdr:row>
      <xdr:rowOff>0</xdr:rowOff>
    </xdr:from>
    <xdr:to>
      <xdr:col>8</xdr:col>
      <xdr:colOff>733425</xdr:colOff>
      <xdr:row>42</xdr:row>
      <xdr:rowOff>209550</xdr:rowOff>
    </xdr:to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978217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638175</xdr:colOff>
      <xdr:row>40</xdr:row>
      <xdr:rowOff>0</xdr:rowOff>
    </xdr:from>
    <xdr:to>
      <xdr:col>9</xdr:col>
      <xdr:colOff>733425</xdr:colOff>
      <xdr:row>40</xdr:row>
      <xdr:rowOff>209550</xdr:rowOff>
    </xdr:to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1113472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638175</xdr:colOff>
      <xdr:row>42</xdr:row>
      <xdr:rowOff>0</xdr:rowOff>
    </xdr:from>
    <xdr:to>
      <xdr:col>9</xdr:col>
      <xdr:colOff>733425</xdr:colOff>
      <xdr:row>42</xdr:row>
      <xdr:rowOff>209550</xdr:rowOff>
    </xdr:to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1113472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42</xdr:row>
      <xdr:rowOff>0</xdr:rowOff>
    </xdr:from>
    <xdr:to>
      <xdr:col>7</xdr:col>
      <xdr:colOff>733425</xdr:colOff>
      <xdr:row>42</xdr:row>
      <xdr:rowOff>209550</xdr:rowOff>
    </xdr:to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842962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36</xdr:row>
      <xdr:rowOff>0</xdr:rowOff>
    </xdr:from>
    <xdr:to>
      <xdr:col>4</xdr:col>
      <xdr:colOff>733425</xdr:colOff>
      <xdr:row>36</xdr:row>
      <xdr:rowOff>209550</xdr:rowOff>
    </xdr:to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4371975" y="109728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37</xdr:row>
      <xdr:rowOff>0</xdr:rowOff>
    </xdr:from>
    <xdr:to>
      <xdr:col>4</xdr:col>
      <xdr:colOff>733425</xdr:colOff>
      <xdr:row>37</xdr:row>
      <xdr:rowOff>209550</xdr:rowOff>
    </xdr:to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4371975" y="11287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38</xdr:row>
      <xdr:rowOff>0</xdr:rowOff>
    </xdr:from>
    <xdr:to>
      <xdr:col>4</xdr:col>
      <xdr:colOff>733425</xdr:colOff>
      <xdr:row>38</xdr:row>
      <xdr:rowOff>209550</xdr:rowOff>
    </xdr:to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4371975" y="116014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40</xdr:row>
      <xdr:rowOff>0</xdr:rowOff>
    </xdr:from>
    <xdr:to>
      <xdr:col>3</xdr:col>
      <xdr:colOff>733425</xdr:colOff>
      <xdr:row>40</xdr:row>
      <xdr:rowOff>209550</xdr:rowOff>
    </xdr:to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301942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42</xdr:row>
      <xdr:rowOff>0</xdr:rowOff>
    </xdr:from>
    <xdr:to>
      <xdr:col>3</xdr:col>
      <xdr:colOff>733425</xdr:colOff>
      <xdr:row>42</xdr:row>
      <xdr:rowOff>209550</xdr:rowOff>
    </xdr:to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301942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40</xdr:row>
      <xdr:rowOff>0</xdr:rowOff>
    </xdr:from>
    <xdr:to>
      <xdr:col>5</xdr:col>
      <xdr:colOff>733425</xdr:colOff>
      <xdr:row>40</xdr:row>
      <xdr:rowOff>209550</xdr:rowOff>
    </xdr:to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572452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42</xdr:row>
      <xdr:rowOff>0</xdr:rowOff>
    </xdr:from>
    <xdr:to>
      <xdr:col>5</xdr:col>
      <xdr:colOff>733425</xdr:colOff>
      <xdr:row>42</xdr:row>
      <xdr:rowOff>209550</xdr:rowOff>
    </xdr:to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572452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40</xdr:row>
      <xdr:rowOff>0</xdr:rowOff>
    </xdr:from>
    <xdr:to>
      <xdr:col>7</xdr:col>
      <xdr:colOff>733425</xdr:colOff>
      <xdr:row>40</xdr:row>
      <xdr:rowOff>209550</xdr:rowOff>
    </xdr:to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842962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42</xdr:row>
      <xdr:rowOff>0</xdr:rowOff>
    </xdr:from>
    <xdr:to>
      <xdr:col>7</xdr:col>
      <xdr:colOff>733425</xdr:colOff>
      <xdr:row>42</xdr:row>
      <xdr:rowOff>209550</xdr:rowOff>
    </xdr:to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842962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40</xdr:row>
      <xdr:rowOff>0</xdr:rowOff>
    </xdr:from>
    <xdr:to>
      <xdr:col>8</xdr:col>
      <xdr:colOff>733425</xdr:colOff>
      <xdr:row>40</xdr:row>
      <xdr:rowOff>209550</xdr:rowOff>
    </xdr:to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9782175" y="1223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42</xdr:row>
      <xdr:rowOff>0</xdr:rowOff>
    </xdr:from>
    <xdr:to>
      <xdr:col>8</xdr:col>
      <xdr:colOff>733425</xdr:colOff>
      <xdr:row>42</xdr:row>
      <xdr:rowOff>209550</xdr:rowOff>
    </xdr:to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978217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42</xdr:row>
      <xdr:rowOff>0</xdr:rowOff>
    </xdr:from>
    <xdr:to>
      <xdr:col>6</xdr:col>
      <xdr:colOff>733425</xdr:colOff>
      <xdr:row>42</xdr:row>
      <xdr:rowOff>209550</xdr:rowOff>
    </xdr:to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7077075" y="128587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36</xdr:row>
      <xdr:rowOff>0</xdr:rowOff>
    </xdr:from>
    <xdr:to>
      <xdr:col>3</xdr:col>
      <xdr:colOff>733425</xdr:colOff>
      <xdr:row>36</xdr:row>
      <xdr:rowOff>209550</xdr:rowOff>
    </xdr:to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3019425" y="109728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37</xdr:row>
      <xdr:rowOff>0</xdr:rowOff>
    </xdr:from>
    <xdr:to>
      <xdr:col>3</xdr:col>
      <xdr:colOff>733425</xdr:colOff>
      <xdr:row>37</xdr:row>
      <xdr:rowOff>209550</xdr:rowOff>
    </xdr:to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3019425" y="11287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38</xdr:row>
      <xdr:rowOff>0</xdr:rowOff>
    </xdr:from>
    <xdr:to>
      <xdr:col>3</xdr:col>
      <xdr:colOff>733425</xdr:colOff>
      <xdr:row>38</xdr:row>
      <xdr:rowOff>209550</xdr:rowOff>
    </xdr:to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3019425" y="116014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39</xdr:row>
      <xdr:rowOff>0</xdr:rowOff>
    </xdr:from>
    <xdr:to>
      <xdr:col>6</xdr:col>
      <xdr:colOff>657225</xdr:colOff>
      <xdr:row>39</xdr:row>
      <xdr:rowOff>66675</xdr:rowOff>
    </xdr:to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7077075" y="119157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39</xdr:row>
      <xdr:rowOff>0</xdr:rowOff>
    </xdr:from>
    <xdr:to>
      <xdr:col>6</xdr:col>
      <xdr:colOff>657225</xdr:colOff>
      <xdr:row>39</xdr:row>
      <xdr:rowOff>66675</xdr:rowOff>
    </xdr:to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7077075" y="119157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54"/>
  <sheetViews>
    <sheetView showGridLines="0" tabSelected="1" zoomScale="75" zoomScaleNormal="75" workbookViewId="0">
      <selection activeCell="M16" sqref="M16"/>
    </sheetView>
  </sheetViews>
  <sheetFormatPr defaultRowHeight="12"/>
  <cols>
    <col min="1" max="1" width="2.77734375" style="1" customWidth="1"/>
    <col min="2" max="2" width="2.88671875" style="1" customWidth="1"/>
    <col min="3" max="3" width="22.109375" style="1" customWidth="1"/>
    <col min="4" max="10" width="15.77734375" style="1" customWidth="1"/>
    <col min="11" max="11" width="2.44140625" style="1" customWidth="1"/>
    <col min="12" max="16384" width="8.88671875" style="1"/>
  </cols>
  <sheetData>
    <row r="2" spans="2:13" ht="27" customHeight="1"/>
    <row r="3" spans="2:13" ht="53.25" customHeight="1">
      <c r="B3" s="45" t="s">
        <v>0</v>
      </c>
      <c r="C3" s="45"/>
      <c r="D3" s="45"/>
      <c r="E3" s="45"/>
      <c r="F3" s="45"/>
      <c r="G3" s="45"/>
      <c r="H3" s="45"/>
      <c r="I3" s="45"/>
      <c r="J3" s="45"/>
    </row>
    <row r="4" spans="2:13" ht="11.25" customHeight="1">
      <c r="B4" s="3"/>
      <c r="C4" s="3"/>
      <c r="D4" s="3"/>
      <c r="E4" s="3"/>
      <c r="F4" s="3"/>
      <c r="G4" s="3"/>
      <c r="H4" s="3"/>
      <c r="I4" s="3"/>
      <c r="J4" s="3"/>
    </row>
    <row r="5" spans="2:13" ht="30.75" customHeight="1">
      <c r="B5" s="46" t="s">
        <v>59</v>
      </c>
      <c r="C5" s="46"/>
      <c r="D5" s="46"/>
      <c r="E5" s="46"/>
      <c r="F5" s="46"/>
      <c r="G5" s="46"/>
      <c r="H5" s="46"/>
      <c r="I5" s="46"/>
      <c r="J5" s="46"/>
    </row>
    <row r="6" spans="2:13" ht="8.25" customHeight="1"/>
    <row r="7" spans="2:13" ht="30" customHeight="1">
      <c r="B7" s="47" t="s">
        <v>1</v>
      </c>
      <c r="C7" s="47"/>
      <c r="D7" s="47"/>
      <c r="E7" s="47"/>
      <c r="F7" s="47"/>
      <c r="G7" s="47"/>
      <c r="H7" s="47"/>
      <c r="I7" s="47"/>
      <c r="J7" s="47"/>
      <c r="K7" s="2"/>
      <c r="L7" s="2"/>
      <c r="M7" s="2"/>
    </row>
    <row r="8" spans="2:13" ht="18" customHeight="1">
      <c r="B8" s="44" t="s">
        <v>2</v>
      </c>
      <c r="C8" s="44"/>
      <c r="D8" s="44"/>
      <c r="E8" s="44"/>
      <c r="F8" s="44"/>
      <c r="G8" s="44"/>
      <c r="H8" s="44"/>
      <c r="I8" s="44"/>
      <c r="J8" s="44"/>
      <c r="K8" s="2"/>
      <c r="L8" s="2"/>
      <c r="M8" s="2"/>
    </row>
    <row r="9" spans="2:13" ht="23.25" customHeight="1">
      <c r="B9" s="48" t="s">
        <v>3</v>
      </c>
      <c r="C9" s="49"/>
      <c r="D9" s="36" t="s">
        <v>4</v>
      </c>
      <c r="E9" s="52" t="s">
        <v>5</v>
      </c>
      <c r="F9" s="53"/>
      <c r="G9" s="54"/>
      <c r="H9" s="36" t="s">
        <v>6</v>
      </c>
      <c r="I9" s="36" t="s">
        <v>7</v>
      </c>
      <c r="J9" s="38" t="s">
        <v>8</v>
      </c>
      <c r="K9" s="2"/>
      <c r="L9" s="2"/>
      <c r="M9" s="2"/>
    </row>
    <row r="10" spans="2:13" ht="23.25" customHeight="1">
      <c r="B10" s="50"/>
      <c r="C10" s="51"/>
      <c r="D10" s="37"/>
      <c r="E10" s="4" t="s">
        <v>9</v>
      </c>
      <c r="F10" s="4" t="s">
        <v>10</v>
      </c>
      <c r="G10" s="4" t="s">
        <v>11</v>
      </c>
      <c r="H10" s="37"/>
      <c r="I10" s="37"/>
      <c r="J10" s="39"/>
      <c r="K10" s="2"/>
      <c r="L10" s="2"/>
      <c r="M10" s="2"/>
    </row>
    <row r="11" spans="2:13" ht="30" customHeight="1">
      <c r="B11" s="40" t="s">
        <v>12</v>
      </c>
      <c r="C11" s="41"/>
      <c r="D11" s="5">
        <f t="shared" ref="D11:J11" si="0">D12+D23+D24+D25+D26+D27+D28</f>
        <v>2659377</v>
      </c>
      <c r="E11" s="5">
        <f t="shared" si="0"/>
        <v>925443</v>
      </c>
      <c r="F11" s="5">
        <f t="shared" si="0"/>
        <v>7920</v>
      </c>
      <c r="G11" s="5">
        <f t="shared" si="0"/>
        <v>146145</v>
      </c>
      <c r="H11" s="5">
        <f t="shared" si="0"/>
        <v>30217</v>
      </c>
      <c r="I11" s="5">
        <f t="shared" si="0"/>
        <v>1534979</v>
      </c>
      <c r="J11" s="6">
        <f t="shared" si="0"/>
        <v>14673</v>
      </c>
      <c r="K11" s="2"/>
      <c r="L11" s="2"/>
      <c r="M11" s="2"/>
    </row>
    <row r="12" spans="2:13" ht="24.95" customHeight="1">
      <c r="B12" s="42" t="s">
        <v>13</v>
      </c>
      <c r="C12" s="43"/>
      <c r="D12" s="7">
        <f>SUM(E12:J12)</f>
        <v>2126863</v>
      </c>
      <c r="E12" s="7">
        <f>SUM(E13:E22)</f>
        <v>772225</v>
      </c>
      <c r="F12" s="7">
        <f>SUM(F13:F22)</f>
        <v>7920</v>
      </c>
      <c r="G12" s="7">
        <f>SUM(G13:G22)</f>
        <v>145510</v>
      </c>
      <c r="H12" s="7">
        <f>SUM(H13:H22)</f>
        <v>28317</v>
      </c>
      <c r="I12" s="7">
        <f>SUM(I13:I22)</f>
        <v>1172891</v>
      </c>
      <c r="J12" s="8"/>
      <c r="K12" s="2"/>
      <c r="L12" s="2"/>
      <c r="M12" s="2"/>
    </row>
    <row r="13" spans="2:13" ht="24.95" customHeight="1">
      <c r="B13" s="31"/>
      <c r="C13" s="9" t="s">
        <v>14</v>
      </c>
      <c r="D13" s="10">
        <f>SUM(E13:J13)</f>
        <v>1011280</v>
      </c>
      <c r="E13" s="10">
        <v>662132</v>
      </c>
      <c r="F13" s="10">
        <v>7920</v>
      </c>
      <c r="G13" s="10">
        <v>141550</v>
      </c>
      <c r="H13" s="10">
        <v>27717</v>
      </c>
      <c r="I13" s="10">
        <v>171961</v>
      </c>
      <c r="J13" s="11"/>
      <c r="K13" s="2"/>
      <c r="L13" s="2"/>
      <c r="M13" s="2"/>
    </row>
    <row r="14" spans="2:13" ht="24.95" customHeight="1">
      <c r="B14" s="32"/>
      <c r="C14" s="9" t="s">
        <v>15</v>
      </c>
      <c r="D14" s="10">
        <f t="shared" ref="D14:D19" si="1">SUM(E14:J14)</f>
        <v>45846</v>
      </c>
      <c r="E14" s="10">
        <v>45846</v>
      </c>
      <c r="F14" s="10"/>
      <c r="G14" s="10"/>
      <c r="H14" s="10"/>
      <c r="I14" s="10"/>
      <c r="J14" s="11"/>
      <c r="K14" s="2"/>
      <c r="L14" s="2"/>
      <c r="M14" s="2"/>
    </row>
    <row r="15" spans="2:13" ht="24.95" customHeight="1">
      <c r="B15" s="32"/>
      <c r="C15" s="9" t="s">
        <v>16</v>
      </c>
      <c r="D15" s="10">
        <f>SUM(E15:J15)</f>
        <v>117240</v>
      </c>
      <c r="E15" s="10"/>
      <c r="F15" s="10"/>
      <c r="G15" s="10"/>
      <c r="H15" s="10"/>
      <c r="I15" s="10">
        <v>117240</v>
      </c>
      <c r="J15" s="11"/>
      <c r="K15" s="2"/>
      <c r="L15" s="2"/>
      <c r="M15" s="2"/>
    </row>
    <row r="16" spans="2:13" ht="24.95" customHeight="1">
      <c r="B16" s="32"/>
      <c r="C16" s="12" t="s">
        <v>17</v>
      </c>
      <c r="D16" s="10">
        <f>SUM(E16:J16)</f>
        <v>70967</v>
      </c>
      <c r="E16" s="10">
        <v>64247</v>
      </c>
      <c r="F16" s="10"/>
      <c r="G16" s="10">
        <v>3960</v>
      </c>
      <c r="H16" s="10">
        <v>600</v>
      </c>
      <c r="I16" s="10">
        <v>2160</v>
      </c>
      <c r="J16" s="11"/>
      <c r="K16" s="2"/>
      <c r="L16" s="2"/>
      <c r="M16" s="2"/>
    </row>
    <row r="17" spans="2:13" ht="24.95" customHeight="1">
      <c r="B17" s="32"/>
      <c r="C17" s="9" t="s">
        <v>18</v>
      </c>
      <c r="D17" s="10">
        <f t="shared" si="1"/>
        <v>8154</v>
      </c>
      <c r="E17" s="10"/>
      <c r="F17" s="10"/>
      <c r="G17" s="10"/>
      <c r="H17" s="10"/>
      <c r="I17" s="10">
        <v>8154</v>
      </c>
      <c r="J17" s="11"/>
      <c r="K17" s="2"/>
      <c r="L17" s="2"/>
      <c r="M17" s="2"/>
    </row>
    <row r="18" spans="2:13" ht="24.95" customHeight="1">
      <c r="B18" s="32"/>
      <c r="C18" s="9" t="s">
        <v>19</v>
      </c>
      <c r="D18" s="10">
        <f>SUM(E18:J18)</f>
        <v>15300</v>
      </c>
      <c r="E18" s="10"/>
      <c r="F18" s="10"/>
      <c r="G18" s="10"/>
      <c r="H18" s="10"/>
      <c r="I18" s="10">
        <v>15300</v>
      </c>
      <c r="J18" s="11"/>
      <c r="K18" s="2"/>
      <c r="L18" s="2"/>
      <c r="M18" s="2"/>
    </row>
    <row r="19" spans="2:13" ht="24.95" customHeight="1">
      <c r="B19" s="32"/>
      <c r="C19" s="9" t="s">
        <v>20</v>
      </c>
      <c r="D19" s="10">
        <f t="shared" si="1"/>
        <v>14400</v>
      </c>
      <c r="E19" s="10"/>
      <c r="F19" s="10"/>
      <c r="G19" s="10"/>
      <c r="H19" s="10"/>
      <c r="I19" s="10">
        <v>14400</v>
      </c>
      <c r="J19" s="11"/>
      <c r="K19" s="2"/>
      <c r="L19" s="2"/>
      <c r="M19" s="2"/>
    </row>
    <row r="20" spans="2:13" ht="24.95" customHeight="1">
      <c r="B20" s="32"/>
      <c r="C20" s="9" t="s">
        <v>21</v>
      </c>
      <c r="D20" s="10">
        <f>SUM(E20:J20)</f>
        <v>10000</v>
      </c>
      <c r="E20" s="10"/>
      <c r="F20" s="10"/>
      <c r="G20" s="10"/>
      <c r="H20" s="10"/>
      <c r="I20" s="10">
        <v>10000</v>
      </c>
      <c r="J20" s="11"/>
      <c r="K20" s="2"/>
      <c r="L20" s="2"/>
      <c r="M20" s="2"/>
    </row>
    <row r="21" spans="2:13" ht="24.95" customHeight="1">
      <c r="B21" s="32"/>
      <c r="C21" s="13" t="s">
        <v>22</v>
      </c>
      <c r="D21" s="10">
        <f t="shared" ref="D21:D26" si="2">SUM(E21:J21)</f>
        <v>214526</v>
      </c>
      <c r="E21" s="10"/>
      <c r="F21" s="10"/>
      <c r="G21" s="10"/>
      <c r="H21" s="10"/>
      <c r="I21" s="10">
        <v>214526</v>
      </c>
      <c r="J21" s="11"/>
      <c r="K21" s="2"/>
      <c r="L21" s="2"/>
      <c r="M21" s="2"/>
    </row>
    <row r="22" spans="2:13" ht="24.95" customHeight="1">
      <c r="B22" s="33"/>
      <c r="C22" s="12" t="s">
        <v>23</v>
      </c>
      <c r="D22" s="10">
        <f t="shared" si="2"/>
        <v>619150</v>
      </c>
      <c r="E22" s="10"/>
      <c r="F22" s="10"/>
      <c r="G22" s="10"/>
      <c r="H22" s="10"/>
      <c r="I22" s="10">
        <v>619150</v>
      </c>
      <c r="J22" s="11"/>
      <c r="K22" s="2"/>
      <c r="L22" s="2"/>
      <c r="M22" s="2"/>
    </row>
    <row r="23" spans="2:13" ht="24.95" customHeight="1">
      <c r="B23" s="34" t="s">
        <v>24</v>
      </c>
      <c r="C23" s="35"/>
      <c r="D23" s="7">
        <f t="shared" si="2"/>
        <v>183671</v>
      </c>
      <c r="E23" s="7"/>
      <c r="F23" s="7"/>
      <c r="G23" s="7"/>
      <c r="H23" s="7"/>
      <c r="I23" s="7">
        <v>183671</v>
      </c>
      <c r="J23" s="8"/>
      <c r="K23" s="2"/>
      <c r="L23" s="2"/>
      <c r="M23" s="2"/>
    </row>
    <row r="24" spans="2:13" ht="24.95" customHeight="1">
      <c r="B24" s="34" t="s">
        <v>25</v>
      </c>
      <c r="C24" s="35"/>
      <c r="D24" s="7">
        <f t="shared" si="2"/>
        <v>161461</v>
      </c>
      <c r="E24" s="7">
        <v>153218</v>
      </c>
      <c r="F24" s="7"/>
      <c r="G24" s="7">
        <v>635</v>
      </c>
      <c r="H24" s="7">
        <v>1900</v>
      </c>
      <c r="I24" s="7">
        <f>9889-4181</f>
        <v>5708</v>
      </c>
      <c r="J24" s="8"/>
      <c r="K24" s="2"/>
      <c r="L24" s="2"/>
      <c r="M24" s="2"/>
    </row>
    <row r="25" spans="2:13" ht="24.95" customHeight="1">
      <c r="B25" s="34" t="s">
        <v>26</v>
      </c>
      <c r="C25" s="35"/>
      <c r="D25" s="7">
        <f t="shared" si="2"/>
        <v>130900</v>
      </c>
      <c r="E25" s="7"/>
      <c r="F25" s="7"/>
      <c r="G25" s="7"/>
      <c r="H25" s="7"/>
      <c r="I25" s="7">
        <v>130900</v>
      </c>
      <c r="J25" s="8"/>
      <c r="K25" s="2"/>
      <c r="L25" s="2"/>
      <c r="M25" s="2"/>
    </row>
    <row r="26" spans="2:13" ht="24.95" customHeight="1">
      <c r="B26" s="34" t="s">
        <v>27</v>
      </c>
      <c r="C26" s="35"/>
      <c r="D26" s="7">
        <f t="shared" si="2"/>
        <v>13158</v>
      </c>
      <c r="E26" s="7"/>
      <c r="F26" s="7"/>
      <c r="G26" s="7"/>
      <c r="H26" s="7"/>
      <c r="I26" s="7"/>
      <c r="J26" s="8">
        <v>13158</v>
      </c>
      <c r="K26" s="2"/>
      <c r="L26" s="2"/>
      <c r="M26" s="2"/>
    </row>
    <row r="27" spans="2:13" ht="24.95" customHeight="1">
      <c r="B27" s="34" t="s">
        <v>28</v>
      </c>
      <c r="C27" s="35"/>
      <c r="D27" s="7">
        <f>SUM(E27:J27)</f>
        <v>42204</v>
      </c>
      <c r="E27" s="14"/>
      <c r="F27" s="14"/>
      <c r="G27" s="14"/>
      <c r="H27" s="14"/>
      <c r="I27" s="14">
        <v>41809</v>
      </c>
      <c r="J27" s="15">
        <v>395</v>
      </c>
      <c r="K27" s="2"/>
      <c r="L27" s="2"/>
      <c r="M27" s="2"/>
    </row>
    <row r="28" spans="2:13" ht="24.95" customHeight="1">
      <c r="B28" s="55" t="s">
        <v>29</v>
      </c>
      <c r="C28" s="56"/>
      <c r="D28" s="16">
        <f>SUM(E28:J28)</f>
        <v>1120</v>
      </c>
      <c r="E28" s="16"/>
      <c r="F28" s="16"/>
      <c r="G28" s="16"/>
      <c r="H28" s="16"/>
      <c r="I28" s="16">
        <v>0</v>
      </c>
      <c r="J28" s="17">
        <v>1120</v>
      </c>
      <c r="K28" s="2"/>
      <c r="L28" s="2"/>
      <c r="M28" s="2"/>
    </row>
    <row r="29" spans="2:13">
      <c r="B29" s="18"/>
      <c r="C29" s="18"/>
    </row>
    <row r="30" spans="2:13" ht="18.75" customHeight="1">
      <c r="B30" s="18"/>
      <c r="C30" s="18"/>
    </row>
    <row r="31" spans="2:13" ht="30" customHeight="1">
      <c r="B31" s="47" t="s">
        <v>30</v>
      </c>
      <c r="C31" s="47"/>
      <c r="D31" s="47"/>
      <c r="E31" s="47"/>
      <c r="F31" s="47"/>
      <c r="G31" s="47"/>
      <c r="H31" s="47"/>
      <c r="I31" s="47"/>
      <c r="J31" s="2"/>
      <c r="K31" s="2"/>
      <c r="L31" s="2"/>
    </row>
    <row r="32" spans="2:13" ht="18" customHeight="1">
      <c r="B32" s="44" t="s">
        <v>31</v>
      </c>
      <c r="C32" s="44"/>
      <c r="D32" s="44"/>
      <c r="E32" s="44"/>
      <c r="F32" s="44"/>
      <c r="G32" s="44"/>
      <c r="H32" s="44"/>
      <c r="I32" s="44"/>
      <c r="J32" s="2"/>
      <c r="K32" s="2"/>
      <c r="L32" s="2"/>
    </row>
    <row r="33" spans="2:9" ht="21.75" customHeight="1">
      <c r="B33" s="59" t="s">
        <v>32</v>
      </c>
      <c r="C33" s="60"/>
      <c r="D33" s="60" t="s">
        <v>33</v>
      </c>
      <c r="E33" s="60" t="s">
        <v>34</v>
      </c>
      <c r="F33" s="60"/>
      <c r="G33" s="67" t="s">
        <v>35</v>
      </c>
      <c r="H33" s="60" t="s">
        <v>36</v>
      </c>
      <c r="I33" s="63" t="s">
        <v>37</v>
      </c>
    </row>
    <row r="34" spans="2:9" ht="21.75" customHeight="1">
      <c r="B34" s="61"/>
      <c r="C34" s="62"/>
      <c r="D34" s="62"/>
      <c r="E34" s="19" t="s">
        <v>38</v>
      </c>
      <c r="F34" s="19" t="s">
        <v>39</v>
      </c>
      <c r="G34" s="68"/>
      <c r="H34" s="62"/>
      <c r="I34" s="64"/>
    </row>
    <row r="35" spans="2:9" ht="29.25" customHeight="1">
      <c r="B35" s="65" t="s">
        <v>40</v>
      </c>
      <c r="C35" s="66"/>
      <c r="D35" s="5">
        <f t="shared" ref="D35:I35" si="3">D36+D40+D44+D47+D50+D42</f>
        <v>202180</v>
      </c>
      <c r="E35" s="5">
        <f t="shared" si="3"/>
        <v>102412</v>
      </c>
      <c r="F35" s="5">
        <f t="shared" si="3"/>
        <v>19761</v>
      </c>
      <c r="G35" s="5">
        <f>G36+G40+G44+G47+G50+G42</f>
        <v>36100</v>
      </c>
      <c r="H35" s="5">
        <f t="shared" si="3"/>
        <v>41160</v>
      </c>
      <c r="I35" s="6">
        <f t="shared" si="3"/>
        <v>2747</v>
      </c>
    </row>
    <row r="36" spans="2:9" ht="24.95" customHeight="1">
      <c r="B36" s="57" t="s">
        <v>41</v>
      </c>
      <c r="C36" s="58"/>
      <c r="D36" s="7">
        <f t="shared" ref="D36:I36" si="4">SUM(D37:D39)</f>
        <v>24278</v>
      </c>
      <c r="E36" s="7">
        <f t="shared" si="4"/>
        <v>0</v>
      </c>
      <c r="F36" s="7">
        <f t="shared" si="4"/>
        <v>0</v>
      </c>
      <c r="G36" s="7">
        <f t="shared" si="4"/>
        <v>11628</v>
      </c>
      <c r="H36" s="7">
        <f t="shared" si="4"/>
        <v>12650</v>
      </c>
      <c r="I36" s="8">
        <f t="shared" si="4"/>
        <v>0</v>
      </c>
    </row>
    <row r="37" spans="2:9" ht="24.95" customHeight="1">
      <c r="B37" s="20"/>
      <c r="C37" s="21" t="s">
        <v>42</v>
      </c>
      <c r="D37" s="22">
        <f>SUM(E37:I37)</f>
        <v>11628</v>
      </c>
      <c r="E37" s="22">
        <v>0</v>
      </c>
      <c r="F37" s="22">
        <v>0</v>
      </c>
      <c r="G37" s="22">
        <v>11628</v>
      </c>
      <c r="H37" s="22"/>
      <c r="I37" s="23">
        <v>0</v>
      </c>
    </row>
    <row r="38" spans="2:9" ht="24.95" customHeight="1">
      <c r="B38" s="24"/>
      <c r="C38" s="21" t="s">
        <v>43</v>
      </c>
      <c r="D38" s="22">
        <f>SUM(E38:I38)</f>
        <v>10120</v>
      </c>
      <c r="E38" s="22">
        <v>0</v>
      </c>
      <c r="F38" s="22">
        <v>0</v>
      </c>
      <c r="G38" s="22">
        <v>0</v>
      </c>
      <c r="H38" s="22">
        <v>10120</v>
      </c>
      <c r="I38" s="23">
        <v>0</v>
      </c>
    </row>
    <row r="39" spans="2:9" ht="24.95" customHeight="1">
      <c r="B39" s="25"/>
      <c r="C39" s="21" t="s">
        <v>44</v>
      </c>
      <c r="D39" s="22">
        <f>SUM(E39:I39)</f>
        <v>2530</v>
      </c>
      <c r="E39" s="22">
        <v>0</v>
      </c>
      <c r="F39" s="22">
        <v>0</v>
      </c>
      <c r="G39" s="22">
        <v>0</v>
      </c>
      <c r="H39" s="22">
        <v>2530</v>
      </c>
      <c r="I39" s="23">
        <f>SUM(J39:M39)</f>
        <v>0</v>
      </c>
    </row>
    <row r="40" spans="2:9" ht="24.95" customHeight="1">
      <c r="B40" s="57" t="s">
        <v>45</v>
      </c>
      <c r="C40" s="58"/>
      <c r="D40" s="7">
        <f t="shared" ref="D40:I40" si="5">SUM(D41)</f>
        <v>65889</v>
      </c>
      <c r="E40" s="7">
        <f t="shared" si="5"/>
        <v>41528</v>
      </c>
      <c r="F40" s="7">
        <f t="shared" si="5"/>
        <v>17693</v>
      </c>
      <c r="G40" s="7">
        <f t="shared" si="5"/>
        <v>6668</v>
      </c>
      <c r="H40" s="7">
        <f t="shared" si="5"/>
        <v>0</v>
      </c>
      <c r="I40" s="8">
        <f t="shared" si="5"/>
        <v>0</v>
      </c>
    </row>
    <row r="41" spans="2:9" ht="24.95" customHeight="1">
      <c r="B41" s="26"/>
      <c r="C41" s="21" t="s">
        <v>46</v>
      </c>
      <c r="D41" s="22">
        <f>SUM(E41:I41)</f>
        <v>65889</v>
      </c>
      <c r="E41" s="22">
        <v>41528</v>
      </c>
      <c r="F41" s="22">
        <v>17693</v>
      </c>
      <c r="G41" s="22">
        <v>6668</v>
      </c>
      <c r="H41" s="22"/>
      <c r="I41" s="23"/>
    </row>
    <row r="42" spans="2:9" ht="24.95" customHeight="1">
      <c r="B42" s="57" t="s">
        <v>47</v>
      </c>
      <c r="C42" s="58"/>
      <c r="D42" s="7">
        <f>SUM(D43)</f>
        <v>9518</v>
      </c>
      <c r="E42" s="7">
        <f>SUM(E43)</f>
        <v>9518</v>
      </c>
      <c r="F42" s="7">
        <f>SUM(F43)</f>
        <v>0</v>
      </c>
      <c r="G42" s="7"/>
      <c r="H42" s="7">
        <f>SUM(H43)</f>
        <v>0</v>
      </c>
      <c r="I42" s="8">
        <f>SUM(I43)</f>
        <v>0</v>
      </c>
    </row>
    <row r="43" spans="2:9" ht="24.95" customHeight="1">
      <c r="B43" s="26"/>
      <c r="C43" s="21" t="s">
        <v>48</v>
      </c>
      <c r="D43" s="22">
        <f>SUM(E43:I43)</f>
        <v>9518</v>
      </c>
      <c r="E43" s="22">
        <v>9518</v>
      </c>
      <c r="F43" s="22">
        <v>0</v>
      </c>
      <c r="G43" s="22">
        <v>0</v>
      </c>
      <c r="H43" s="22"/>
      <c r="I43" s="23"/>
    </row>
    <row r="44" spans="2:9" ht="24.95" customHeight="1">
      <c r="B44" s="57" t="s">
        <v>49</v>
      </c>
      <c r="C44" s="58"/>
      <c r="D44" s="7">
        <f t="shared" ref="D44:I44" si="6">SUM(D45:D46)</f>
        <v>60616</v>
      </c>
      <c r="E44" s="7">
        <f t="shared" si="6"/>
        <v>51348</v>
      </c>
      <c r="F44" s="7">
        <f t="shared" si="6"/>
        <v>2068</v>
      </c>
      <c r="G44" s="7">
        <f t="shared" si="6"/>
        <v>0</v>
      </c>
      <c r="H44" s="7">
        <f t="shared" si="6"/>
        <v>7200</v>
      </c>
      <c r="I44" s="8">
        <f t="shared" si="6"/>
        <v>0</v>
      </c>
    </row>
    <row r="45" spans="2:9" ht="24.95" customHeight="1">
      <c r="B45" s="20"/>
      <c r="C45" s="21" t="s">
        <v>50</v>
      </c>
      <c r="D45" s="22">
        <f>SUM(E45:I45)</f>
        <v>26316</v>
      </c>
      <c r="E45" s="22">
        <v>17048</v>
      </c>
      <c r="F45" s="22">
        <v>2068</v>
      </c>
      <c r="G45" s="22">
        <v>0</v>
      </c>
      <c r="H45" s="22">
        <v>7200</v>
      </c>
      <c r="I45" s="23">
        <v>0</v>
      </c>
    </row>
    <row r="46" spans="2:9" ht="24.95" customHeight="1">
      <c r="B46" s="25"/>
      <c r="C46" s="21" t="s">
        <v>51</v>
      </c>
      <c r="D46" s="22">
        <f>SUM(E46:I46)</f>
        <v>34300</v>
      </c>
      <c r="E46" s="22">
        <v>34300</v>
      </c>
      <c r="F46" s="22">
        <v>0</v>
      </c>
      <c r="G46" s="22">
        <v>0</v>
      </c>
      <c r="H46" s="22">
        <v>0</v>
      </c>
      <c r="I46" s="23">
        <v>0</v>
      </c>
    </row>
    <row r="47" spans="2:9" ht="24.95" customHeight="1">
      <c r="B47" s="57" t="s">
        <v>52</v>
      </c>
      <c r="C47" s="58"/>
      <c r="D47" s="7">
        <f t="shared" ref="D47:I47" si="7">SUM(D48:D49)</f>
        <v>41429</v>
      </c>
      <c r="E47" s="7">
        <f t="shared" si="7"/>
        <v>18</v>
      </c>
      <c r="F47" s="7">
        <f t="shared" si="7"/>
        <v>0</v>
      </c>
      <c r="G47" s="7">
        <f t="shared" si="7"/>
        <v>17804</v>
      </c>
      <c r="H47" s="7">
        <f t="shared" si="7"/>
        <v>21310</v>
      </c>
      <c r="I47" s="8">
        <f t="shared" si="7"/>
        <v>2297</v>
      </c>
    </row>
    <row r="48" spans="2:9" ht="24.95" customHeight="1">
      <c r="B48" s="20"/>
      <c r="C48" s="21" t="s">
        <v>53</v>
      </c>
      <c r="D48" s="22">
        <f>SUM(E48:I48)</f>
        <v>1242</v>
      </c>
      <c r="E48" s="22">
        <v>0</v>
      </c>
      <c r="F48" s="22">
        <v>0</v>
      </c>
      <c r="G48" s="22">
        <v>0</v>
      </c>
      <c r="H48" s="22"/>
      <c r="I48" s="23">
        <v>1242</v>
      </c>
    </row>
    <row r="49" spans="2:10" ht="24.95" customHeight="1">
      <c r="B49" s="25"/>
      <c r="C49" s="21" t="s">
        <v>54</v>
      </c>
      <c r="D49" s="22">
        <f>SUM(E49:I49)</f>
        <v>40187</v>
      </c>
      <c r="E49" s="22">
        <v>18</v>
      </c>
      <c r="F49" s="22">
        <v>0</v>
      </c>
      <c r="G49" s="22">
        <v>17804</v>
      </c>
      <c r="H49" s="22">
        <v>21310</v>
      </c>
      <c r="I49" s="23">
        <v>1055</v>
      </c>
    </row>
    <row r="50" spans="2:10" ht="24.95" customHeight="1">
      <c r="B50" s="57" t="s">
        <v>55</v>
      </c>
      <c r="C50" s="58"/>
      <c r="D50" s="7">
        <f t="shared" ref="D50:I50" si="8">SUM(D51:D52)</f>
        <v>450</v>
      </c>
      <c r="E50" s="7">
        <f t="shared" si="8"/>
        <v>0</v>
      </c>
      <c r="F50" s="7">
        <f t="shared" si="8"/>
        <v>0</v>
      </c>
      <c r="G50" s="7">
        <f t="shared" si="8"/>
        <v>0</v>
      </c>
      <c r="H50" s="7">
        <f t="shared" si="8"/>
        <v>0</v>
      </c>
      <c r="I50" s="8">
        <f t="shared" si="8"/>
        <v>450</v>
      </c>
    </row>
    <row r="51" spans="2:10" ht="24.95" customHeight="1">
      <c r="B51" s="20"/>
      <c r="C51" s="21" t="s">
        <v>56</v>
      </c>
      <c r="D51" s="22">
        <f>SUM(E51:I51)</f>
        <v>170</v>
      </c>
      <c r="E51" s="22">
        <v>0</v>
      </c>
      <c r="F51" s="22">
        <v>0</v>
      </c>
      <c r="G51" s="22">
        <v>0</v>
      </c>
      <c r="H51" s="22">
        <v>0</v>
      </c>
      <c r="I51" s="23">
        <v>170</v>
      </c>
    </row>
    <row r="52" spans="2:10" ht="24.95" customHeight="1">
      <c r="B52" s="27"/>
      <c r="C52" s="28" t="s">
        <v>57</v>
      </c>
      <c r="D52" s="29">
        <f>SUM(E52:I52)</f>
        <v>280</v>
      </c>
      <c r="E52" s="29">
        <v>0</v>
      </c>
      <c r="F52" s="29">
        <v>0</v>
      </c>
      <c r="G52" s="29">
        <v>0</v>
      </c>
      <c r="H52" s="29">
        <v>0</v>
      </c>
      <c r="I52" s="30">
        <v>280</v>
      </c>
    </row>
    <row r="53" spans="2:10" ht="63.75" customHeight="1">
      <c r="B53" s="69" t="s">
        <v>58</v>
      </c>
      <c r="C53" s="69"/>
      <c r="D53" s="69"/>
      <c r="E53" s="69"/>
      <c r="F53" s="69"/>
      <c r="G53" s="69"/>
      <c r="H53" s="69"/>
      <c r="I53" s="69"/>
      <c r="J53" s="69"/>
    </row>
    <row r="54" spans="2:10" ht="18" customHeight="1">
      <c r="H54" s="70" t="s">
        <v>60</v>
      </c>
      <c r="I54" s="70"/>
      <c r="J54" s="70"/>
    </row>
  </sheetData>
  <mergeCells count="36">
    <mergeCell ref="B50:C50"/>
    <mergeCell ref="B53:J53"/>
    <mergeCell ref="H54:J54"/>
    <mergeCell ref="B36:C36"/>
    <mergeCell ref="B40:C40"/>
    <mergeCell ref="E33:F33"/>
    <mergeCell ref="G33:G34"/>
    <mergeCell ref="H33:H34"/>
    <mergeCell ref="B47:C47"/>
    <mergeCell ref="B26:C26"/>
    <mergeCell ref="B27:C27"/>
    <mergeCell ref="B28:C28"/>
    <mergeCell ref="B31:I31"/>
    <mergeCell ref="B42:C42"/>
    <mergeCell ref="B44:C44"/>
    <mergeCell ref="B33:C34"/>
    <mergeCell ref="D33:D34"/>
    <mergeCell ref="I33:I34"/>
    <mergeCell ref="B35:C35"/>
    <mergeCell ref="B32:I32"/>
    <mergeCell ref="B25:C25"/>
    <mergeCell ref="B3:J3"/>
    <mergeCell ref="B5:J5"/>
    <mergeCell ref="B7:J7"/>
    <mergeCell ref="B8:J8"/>
    <mergeCell ref="B9:C10"/>
    <mergeCell ref="D9:D10"/>
    <mergeCell ref="E9:G9"/>
    <mergeCell ref="H9:H10"/>
    <mergeCell ref="B13:B22"/>
    <mergeCell ref="B23:C23"/>
    <mergeCell ref="B24:C24"/>
    <mergeCell ref="I9:I10"/>
    <mergeCell ref="J9:J10"/>
    <mergeCell ref="B11:C11"/>
    <mergeCell ref="B12:C12"/>
  </mergeCells>
  <phoneticPr fontId="2" type="noConversion"/>
  <printOptions horizontalCentered="1"/>
  <pageMargins left="0.23622047244094491" right="0.27559055118110237" top="1.02" bottom="0.19685039370078741" header="0.31496062992125984" footer="0.31496062992125984"/>
  <pageSetup paperSize="8"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공고문</vt:lpstr>
    </vt:vector>
  </TitlesOfParts>
  <Company>시립중랑노인복지관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김은희</dc:creator>
  <cp:lastModifiedBy>lee_gayoung</cp:lastModifiedBy>
  <cp:lastPrinted>2011-01-12T03:43:30Z</cp:lastPrinted>
  <dcterms:created xsi:type="dcterms:W3CDTF">2005-12-16T02:35:23Z</dcterms:created>
  <dcterms:modified xsi:type="dcterms:W3CDTF">2011-01-18T05:10:12Z</dcterms:modified>
</cp:coreProperties>
</file>