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30" windowWidth="23595" windowHeight="14520" activeTab="1"/>
  </bookViews>
  <sheets>
    <sheet name="복지재단" sheetId="1" r:id="rId1"/>
    <sheet name="재단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E51" i="2"/>
  <c r="F51" s="1"/>
  <c r="D51"/>
  <c r="E49"/>
  <c r="D49"/>
  <c r="E47"/>
  <c r="D47"/>
  <c r="F45"/>
  <c r="F44"/>
  <c r="F43"/>
  <c r="F42"/>
  <c r="F40"/>
  <c r="F39"/>
  <c r="E38"/>
  <c r="F38" s="1"/>
  <c r="D38"/>
  <c r="E32"/>
  <c r="D32"/>
  <c r="F32" s="1"/>
  <c r="E29"/>
  <c r="F29" s="1"/>
  <c r="D29"/>
  <c r="E22"/>
  <c r="D22"/>
  <c r="D21" s="1"/>
  <c r="E21"/>
  <c r="F21" s="1"/>
  <c r="E19"/>
  <c r="D19"/>
  <c r="F19" s="1"/>
  <c r="E17"/>
  <c r="D17"/>
  <c r="E13"/>
  <c r="F13" s="1"/>
  <c r="D13"/>
  <c r="E10"/>
  <c r="D10"/>
  <c r="F10" s="1"/>
  <c r="E7"/>
  <c r="F7" s="1"/>
  <c r="D7"/>
  <c r="D6"/>
  <c r="F22" l="1"/>
  <c r="E6"/>
  <c r="F6" s="1"/>
</calcChain>
</file>

<file path=xl/sharedStrings.xml><?xml version="1.0" encoding="utf-8"?>
<sst xmlns="http://schemas.openxmlformats.org/spreadsheetml/2006/main" count="182" uniqueCount="138">
  <si>
    <t>○ 세입•세출 결산서 (2012년)</t>
  </si>
  <si>
    <t>■ 사회복지법인 이랜드복지재단</t>
  </si>
  <si>
    <t>(단위:원)</t>
  </si>
  <si>
    <t>구분</t>
  </si>
  <si>
    <t>과             목</t>
  </si>
  <si>
    <t>2012년 예산액</t>
  </si>
  <si>
    <t>2012년 결산액</t>
  </si>
  <si>
    <t>달성률(%)</t>
  </si>
  <si>
    <t>관</t>
  </si>
  <si>
    <t>항</t>
  </si>
  <si>
    <t>목</t>
  </si>
  <si>
    <t>세   입    합    계</t>
  </si>
  <si>
    <t>세 입</t>
  </si>
  <si>
    <t>보조금수입</t>
  </si>
  <si>
    <t>소       계</t>
  </si>
  <si>
    <t>후원금</t>
  </si>
  <si>
    <t>지정후원금</t>
  </si>
  <si>
    <t>비지정후원금</t>
  </si>
  <si>
    <t>이삭줍기</t>
  </si>
  <si>
    <t>재산수입</t>
  </si>
  <si>
    <t>소        계</t>
  </si>
  <si>
    <t>이자수입</t>
  </si>
  <si>
    <t>임차보증금</t>
  </si>
  <si>
    <t>기타수입
(잡수입)</t>
  </si>
  <si>
    <t>잡이익(잡수입)</t>
  </si>
  <si>
    <t>불용품매각대</t>
  </si>
  <si>
    <t>기타잡수입</t>
  </si>
  <si>
    <t>차입금</t>
  </si>
  <si>
    <t>상환금</t>
  </si>
  <si>
    <t>이월금</t>
  </si>
  <si>
    <t>전기이월금</t>
  </si>
  <si>
    <t>세     출     합     계</t>
  </si>
  <si>
    <r>
      <t xml:space="preserve">세 출  </t>
    </r>
    <r>
      <rPr>
        <b/>
        <sz val="11"/>
        <color indexed="43"/>
        <rFont val="08서울남산체 L"/>
        <family val="1"/>
        <charset val="129"/>
      </rPr>
      <t xml:space="preserve">   </t>
    </r>
  </si>
  <si>
    <t>사무비</t>
  </si>
  <si>
    <t>소         계</t>
  </si>
  <si>
    <t>인건비</t>
  </si>
  <si>
    <t>급여</t>
  </si>
  <si>
    <t>상여금</t>
  </si>
  <si>
    <t>제수당</t>
  </si>
  <si>
    <t>일용잡급</t>
  </si>
  <si>
    <t>퇴직적립금</t>
  </si>
  <si>
    <t>사회보험부담금</t>
  </si>
  <si>
    <t>기타후생경비</t>
  </si>
  <si>
    <t>업무추진비</t>
  </si>
  <si>
    <t>기관운영비</t>
  </si>
  <si>
    <t>회의비</t>
  </si>
  <si>
    <t>운영비</t>
  </si>
  <si>
    <t xml:space="preserve">여비 </t>
  </si>
  <si>
    <t>수용비및 수수료</t>
  </si>
  <si>
    <t>공공요금</t>
  </si>
  <si>
    <t>제세공과금</t>
  </si>
  <si>
    <t>차량비</t>
  </si>
  <si>
    <t>교육훈련비</t>
  </si>
  <si>
    <t>재산조성비</t>
  </si>
  <si>
    <t>소          계</t>
  </si>
  <si>
    <t xml:space="preserve"> 시설비</t>
  </si>
  <si>
    <t xml:space="preserve"> 자산취득비</t>
  </si>
  <si>
    <t xml:space="preserve"> 임차보증금</t>
  </si>
  <si>
    <t xml:space="preserve"> 차량운반구</t>
  </si>
  <si>
    <t>사업비</t>
  </si>
  <si>
    <t>소           계</t>
  </si>
  <si>
    <t>일반사업비</t>
  </si>
  <si>
    <t>인큐베이팅</t>
  </si>
  <si>
    <t>치료비지원</t>
  </si>
  <si>
    <t>이랜드사회봉사단</t>
  </si>
  <si>
    <t>북한지원사업</t>
  </si>
  <si>
    <t>사회복지홍보</t>
  </si>
  <si>
    <t>기타사업비</t>
  </si>
  <si>
    <t>전출금</t>
  </si>
  <si>
    <t>마포전출금</t>
  </si>
  <si>
    <t>월곡전출금</t>
  </si>
  <si>
    <t>중랑전출금</t>
  </si>
  <si>
    <t>서구전출금</t>
  </si>
  <si>
    <t>하당전출금</t>
  </si>
  <si>
    <t>진도전출금</t>
  </si>
  <si>
    <t>전주전출금</t>
  </si>
  <si>
    <t>목포전출금</t>
  </si>
  <si>
    <t>강동전출금</t>
  </si>
  <si>
    <t>기타전출금</t>
  </si>
  <si>
    <t>단기차입금</t>
  </si>
  <si>
    <t>소            계</t>
  </si>
  <si>
    <t xml:space="preserve">단기차입금 </t>
  </si>
  <si>
    <t>○ 세입∙세출 결산서</t>
    <phoneticPr fontId="3" type="noConversion"/>
  </si>
  <si>
    <t>■ 재단법인 이랜드재단</t>
    <phoneticPr fontId="3" type="noConversion"/>
  </si>
  <si>
    <t xml:space="preserve"> (단위:원)</t>
    <phoneticPr fontId="3" type="noConversion"/>
  </si>
  <si>
    <t>과                  목</t>
    <phoneticPr fontId="3" type="noConversion"/>
  </si>
  <si>
    <t>2012년 예산액</t>
    <phoneticPr fontId="3" type="noConversion"/>
  </si>
  <si>
    <t>2012년 결산액</t>
    <phoneticPr fontId="3" type="noConversion"/>
  </si>
  <si>
    <t>달성률(%)</t>
    <phoneticPr fontId="3" type="noConversion"/>
  </si>
  <si>
    <t>관</t>
    <phoneticPr fontId="3" type="noConversion"/>
  </si>
  <si>
    <t>항</t>
    <phoneticPr fontId="3" type="noConversion"/>
  </si>
  <si>
    <t>목</t>
    <phoneticPr fontId="3" type="noConversion"/>
  </si>
  <si>
    <t>세  입  총  계</t>
    <phoneticPr fontId="3" type="noConversion"/>
  </si>
  <si>
    <t>보조금수입</t>
    <phoneticPr fontId="3" type="noConversion"/>
  </si>
  <si>
    <t>소       계</t>
    <phoneticPr fontId="3" type="noConversion"/>
  </si>
  <si>
    <t>후원금수입</t>
    <phoneticPr fontId="3" type="noConversion"/>
  </si>
  <si>
    <t>지정후원금</t>
    <phoneticPr fontId="3" type="noConversion"/>
  </si>
  <si>
    <t>비지정후원금</t>
    <phoneticPr fontId="3" type="noConversion"/>
  </si>
  <si>
    <t>재산수입</t>
    <phoneticPr fontId="3" type="noConversion"/>
  </si>
  <si>
    <t>이자수입</t>
    <phoneticPr fontId="3" type="noConversion"/>
  </si>
  <si>
    <t>재산매각수입</t>
    <phoneticPr fontId="3" type="noConversion"/>
  </si>
  <si>
    <t>기타수입
(잡수입)</t>
    <phoneticPr fontId="3" type="noConversion"/>
  </si>
  <si>
    <t>고유목적사업
준비금전입</t>
    <phoneticPr fontId="3" type="noConversion"/>
  </si>
  <si>
    <t>불용품매각</t>
    <phoneticPr fontId="3" type="noConversion"/>
  </si>
  <si>
    <t xml:space="preserve">예수금의 증가 </t>
    <phoneticPr fontId="3" type="noConversion"/>
  </si>
  <si>
    <t>기타잡수입</t>
    <phoneticPr fontId="3" type="noConversion"/>
  </si>
  <si>
    <t>차입금</t>
    <phoneticPr fontId="3" type="noConversion"/>
  </si>
  <si>
    <t>_</t>
    <phoneticPr fontId="3" type="noConversion"/>
  </si>
  <si>
    <t xml:space="preserve">단기차입금 </t>
    <phoneticPr fontId="3" type="noConversion"/>
  </si>
  <si>
    <t>이월금</t>
    <phoneticPr fontId="3" type="noConversion"/>
  </si>
  <si>
    <t>세  출  총  계</t>
    <phoneticPr fontId="3" type="noConversion"/>
  </si>
  <si>
    <t xml:space="preserve">사 무 비 </t>
    <phoneticPr fontId="3" type="noConversion"/>
  </si>
  <si>
    <t>인건비</t>
    <phoneticPr fontId="3" type="noConversion"/>
  </si>
  <si>
    <t xml:space="preserve"> 급여</t>
  </si>
  <si>
    <t xml:space="preserve"> 상여금</t>
  </si>
  <si>
    <t xml:space="preserve"> 제수당</t>
  </si>
  <si>
    <t xml:space="preserve"> 퇴직적립금</t>
  </si>
  <si>
    <t xml:space="preserve"> 사회보험부담금</t>
  </si>
  <si>
    <t xml:space="preserve"> 기타후생경비</t>
  </si>
  <si>
    <t>업무추진비</t>
    <phoneticPr fontId="3" type="noConversion"/>
  </si>
  <si>
    <t xml:space="preserve"> 기관운영비</t>
    <phoneticPr fontId="3" type="noConversion"/>
  </si>
  <si>
    <t xml:space="preserve"> 회의비</t>
  </si>
  <si>
    <t>운영비</t>
    <phoneticPr fontId="3" type="noConversion"/>
  </si>
  <si>
    <t xml:space="preserve"> 여비</t>
  </si>
  <si>
    <t xml:space="preserve"> 수용비및수수료</t>
  </si>
  <si>
    <t xml:space="preserve"> 공공요금</t>
    <phoneticPr fontId="3" type="noConversion"/>
  </si>
  <si>
    <t xml:space="preserve"> 제세공과금</t>
  </si>
  <si>
    <t xml:space="preserve"> 교육훈련비</t>
  </si>
  <si>
    <t>사업비</t>
    <phoneticPr fontId="3" type="noConversion"/>
  </si>
  <si>
    <t>일반사업비</t>
    <phoneticPr fontId="3" type="noConversion"/>
  </si>
  <si>
    <t>고등학생장학금</t>
    <phoneticPr fontId="3" type="noConversion"/>
  </si>
  <si>
    <t>대학생장학금</t>
    <phoneticPr fontId="3" type="noConversion"/>
  </si>
  <si>
    <t>베트남장학금</t>
    <phoneticPr fontId="3" type="noConversion"/>
  </si>
  <si>
    <t>스리랑카장학금</t>
    <phoneticPr fontId="3" type="noConversion"/>
  </si>
  <si>
    <t>의료봉사사업</t>
    <phoneticPr fontId="3" type="noConversion"/>
  </si>
  <si>
    <t>학교지원사업</t>
    <phoneticPr fontId="3" type="noConversion"/>
  </si>
  <si>
    <t>청소년역량강화
프로그램지원</t>
    <phoneticPr fontId="3" type="noConversion"/>
  </si>
  <si>
    <t>출자금</t>
    <phoneticPr fontId="3" type="noConversion"/>
  </si>
</sst>
</file>

<file path=xl/styles.xml><?xml version="1.0" encoding="utf-8"?>
<styleSheet xmlns="http://schemas.openxmlformats.org/spreadsheetml/2006/main">
  <numFmts count="3">
    <numFmt numFmtId="41" formatCode="_-* #,##0_-;\-* #,##0_-;_-* &quot;-&quot;_-;_-@_-"/>
    <numFmt numFmtId="176" formatCode="_-* #,##0.0_-;\-* #,##0.0_-;_-* &quot;-&quot;_-;_-@_-"/>
    <numFmt numFmtId="179" formatCode="#,##0_);[Red]\(#,##0\)"/>
  </numFmts>
  <fonts count="17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20"/>
      <name val="08서울남산체 EB"/>
      <family val="1"/>
      <charset val="129"/>
    </font>
    <font>
      <sz val="8"/>
      <name val="돋움"/>
      <family val="3"/>
      <charset val="129"/>
    </font>
    <font>
      <sz val="11"/>
      <name val="08서울남산체 L"/>
      <family val="1"/>
      <charset val="129"/>
    </font>
    <font>
      <b/>
      <sz val="11"/>
      <name val="08서울남산체 L"/>
      <family val="1"/>
      <charset val="129"/>
    </font>
    <font>
      <b/>
      <sz val="10"/>
      <name val="08서울남산체 L"/>
      <family val="1"/>
      <charset val="129"/>
    </font>
    <font>
      <sz val="10"/>
      <name val="08서울남산체 L"/>
      <family val="1"/>
      <charset val="129"/>
    </font>
    <font>
      <b/>
      <sz val="11"/>
      <color indexed="43"/>
      <name val="08서울남산체 L"/>
      <family val="1"/>
      <charset val="129"/>
    </font>
    <font>
      <sz val="11"/>
      <color indexed="8"/>
      <name val="08서울남산체 L"/>
      <family val="1"/>
      <charset val="129"/>
    </font>
    <font>
      <sz val="9"/>
      <name val="08서울남산체 L"/>
      <family val="1"/>
      <charset val="129"/>
    </font>
    <font>
      <sz val="10"/>
      <color indexed="8"/>
      <name val="08서울남산체 L"/>
      <family val="1"/>
      <charset val="129"/>
    </font>
    <font>
      <b/>
      <sz val="20"/>
      <name val="08서울남산체 L"/>
      <family val="1"/>
      <charset val="129"/>
    </font>
    <font>
      <sz val="11"/>
      <name val="맑은 고딕"/>
      <family val="3"/>
      <charset val="129"/>
    </font>
    <font>
      <b/>
      <sz val="11"/>
      <name val="맑은 고딕"/>
      <family val="3"/>
      <charset val="129"/>
    </font>
    <font>
      <sz val="11"/>
      <color theme="1"/>
      <name val="08서울남산체 L"/>
      <family val="1"/>
      <charset val="129"/>
    </font>
    <font>
      <sz val="8"/>
      <name val="맑은 고딕"/>
      <family val="2"/>
      <charset val="129"/>
      <scheme val="minor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65"/>
        <bgColor indexed="64"/>
      </patternFill>
    </fill>
  </fills>
  <borders count="7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</borders>
  <cellStyleXfs count="3">
    <xf numFmtId="0" fontId="0" fillId="0" borderId="0">
      <alignment vertical="center"/>
    </xf>
    <xf numFmtId="0" fontId="1" fillId="0" borderId="0"/>
    <xf numFmtId="41" fontId="1" fillId="0" borderId="0" applyFont="0" applyFill="0" applyBorder="0" applyAlignment="0" applyProtection="0">
      <alignment vertical="center"/>
    </xf>
  </cellStyleXfs>
  <cellXfs count="271">
    <xf numFmtId="0" fontId="0" fillId="0" borderId="0" xfId="0">
      <alignment vertical="center"/>
    </xf>
    <xf numFmtId="0" fontId="1" fillId="0" borderId="0" xfId="1" applyAlignment="1">
      <alignment vertical="center"/>
    </xf>
    <xf numFmtId="0" fontId="4" fillId="2" borderId="0" xfId="1" applyFont="1" applyFill="1" applyAlignment="1">
      <alignment vertical="center"/>
    </xf>
    <xf numFmtId="41" fontId="4" fillId="2" borderId="0" xfId="2" applyFont="1" applyFill="1" applyAlignment="1">
      <alignment horizontal="right" vertical="center"/>
    </xf>
    <xf numFmtId="0" fontId="5" fillId="3" borderId="1" xfId="1" applyFont="1" applyFill="1" applyBorder="1" applyAlignment="1">
      <alignment horizontal="center" vertical="center"/>
    </xf>
    <xf numFmtId="0" fontId="5" fillId="3" borderId="2" xfId="1" applyFont="1" applyFill="1" applyBorder="1" applyAlignment="1">
      <alignment horizontal="center" vertical="center"/>
    </xf>
    <xf numFmtId="0" fontId="5" fillId="3" borderId="3" xfId="1" applyFont="1" applyFill="1" applyBorder="1" applyAlignment="1">
      <alignment horizontal="center" vertical="center"/>
    </xf>
    <xf numFmtId="41" fontId="5" fillId="4" borderId="4" xfId="2" applyFont="1" applyFill="1" applyBorder="1">
      <alignment vertical="center"/>
    </xf>
    <xf numFmtId="41" fontId="5" fillId="2" borderId="5" xfId="2" applyFont="1" applyFill="1" applyBorder="1">
      <alignment vertical="center"/>
    </xf>
    <xf numFmtId="0" fontId="5" fillId="2" borderId="6" xfId="1" applyFont="1" applyFill="1" applyBorder="1" applyAlignment="1">
      <alignment horizontal="center" vertical="center"/>
    </xf>
    <xf numFmtId="41" fontId="4" fillId="0" borderId="7" xfId="2" applyFont="1" applyFill="1" applyBorder="1">
      <alignment vertical="center"/>
    </xf>
    <xf numFmtId="41" fontId="4" fillId="0" borderId="8" xfId="2" applyFont="1" applyFill="1" applyBorder="1">
      <alignment vertical="center"/>
    </xf>
    <xf numFmtId="41" fontId="5" fillId="2" borderId="9" xfId="2" applyFont="1" applyFill="1" applyBorder="1">
      <alignment vertical="center"/>
    </xf>
    <xf numFmtId="41" fontId="4" fillId="2" borderId="8" xfId="2" applyFont="1" applyFill="1" applyBorder="1">
      <alignment vertical="center"/>
    </xf>
    <xf numFmtId="41" fontId="5" fillId="2" borderId="9" xfId="2" applyFont="1" applyFill="1" applyBorder="1" applyAlignment="1">
      <alignment horizontal="center" vertical="center"/>
    </xf>
    <xf numFmtId="41" fontId="4" fillId="2" borderId="10" xfId="2" applyFont="1" applyFill="1" applyBorder="1">
      <alignment vertical="center"/>
    </xf>
    <xf numFmtId="41" fontId="4" fillId="2" borderId="11" xfId="2" applyFont="1" applyFill="1" applyBorder="1">
      <alignment vertical="center"/>
    </xf>
    <xf numFmtId="41" fontId="5" fillId="2" borderId="6" xfId="2" applyFont="1" applyFill="1" applyBorder="1">
      <alignment vertical="center"/>
    </xf>
    <xf numFmtId="41" fontId="4" fillId="2" borderId="9" xfId="2" applyFont="1" applyFill="1" applyBorder="1" applyAlignment="1">
      <alignment horizontal="right" vertical="center" indent="1"/>
    </xf>
    <xf numFmtId="41" fontId="4" fillId="2" borderId="9" xfId="2" applyFont="1" applyFill="1" applyBorder="1">
      <alignment vertical="center"/>
    </xf>
    <xf numFmtId="41" fontId="5" fillId="4" borderId="4" xfId="2" applyFont="1" applyFill="1" applyBorder="1" applyAlignment="1">
      <alignment horizontal="center" vertical="center"/>
    </xf>
    <xf numFmtId="176" fontId="5" fillId="4" borderId="12" xfId="2" applyNumberFormat="1" applyFont="1" applyFill="1" applyBorder="1">
      <alignment vertical="center"/>
    </xf>
    <xf numFmtId="41" fontId="4" fillId="0" borderId="10" xfId="2" applyFont="1" applyFill="1" applyBorder="1">
      <alignment vertical="center"/>
    </xf>
    <xf numFmtId="41" fontId="5" fillId="2" borderId="9" xfId="1" applyNumberFormat="1" applyFont="1" applyFill="1" applyBorder="1" applyAlignment="1">
      <alignment horizontal="center" vertical="center"/>
    </xf>
    <xf numFmtId="41" fontId="4" fillId="2" borderId="13" xfId="2" applyFont="1" applyFill="1" applyBorder="1">
      <alignment vertical="center"/>
    </xf>
    <xf numFmtId="41" fontId="5" fillId="2" borderId="9" xfId="2" applyFont="1" applyFill="1" applyBorder="1" applyAlignment="1">
      <alignment vertical="center"/>
    </xf>
    <xf numFmtId="41" fontId="5" fillId="2" borderId="14" xfId="2" applyFont="1" applyFill="1" applyBorder="1">
      <alignment vertical="center"/>
    </xf>
    <xf numFmtId="41" fontId="4" fillId="2" borderId="6" xfId="2" applyFont="1" applyFill="1" applyBorder="1">
      <alignment vertical="center"/>
    </xf>
    <xf numFmtId="0" fontId="5" fillId="2" borderId="15" xfId="1" applyFont="1" applyFill="1" applyBorder="1" applyAlignment="1">
      <alignment horizontal="center" vertical="center"/>
    </xf>
    <xf numFmtId="41" fontId="4" fillId="2" borderId="16" xfId="2" applyFont="1" applyFill="1" applyBorder="1">
      <alignment vertical="center"/>
    </xf>
    <xf numFmtId="0" fontId="4" fillId="2" borderId="17" xfId="1" applyFont="1" applyFill="1" applyBorder="1" applyAlignment="1">
      <alignment vertical="center"/>
    </xf>
    <xf numFmtId="41" fontId="4" fillId="2" borderId="17" xfId="2" applyFont="1" applyFill="1" applyBorder="1">
      <alignment vertical="center"/>
    </xf>
    <xf numFmtId="0" fontId="4" fillId="2" borderId="0" xfId="1" applyFont="1" applyFill="1" applyBorder="1" applyAlignment="1">
      <alignment vertical="center"/>
    </xf>
    <xf numFmtId="41" fontId="7" fillId="0" borderId="0" xfId="2" applyFont="1" applyAlignment="1">
      <alignment vertical="center"/>
    </xf>
    <xf numFmtId="41" fontId="4" fillId="0" borderId="9" xfId="2" applyFont="1" applyFill="1" applyBorder="1" applyAlignment="1">
      <alignment horizontal="center" vertical="center"/>
    </xf>
    <xf numFmtId="176" fontId="4" fillId="2" borderId="27" xfId="2" applyNumberFormat="1" applyFont="1" applyFill="1" applyBorder="1" applyAlignment="1">
      <alignment horizontal="center" vertical="center"/>
    </xf>
    <xf numFmtId="0" fontId="4" fillId="2" borderId="41" xfId="1" applyFont="1" applyFill="1" applyBorder="1" applyAlignment="1">
      <alignment horizontal="left" vertical="center"/>
    </xf>
    <xf numFmtId="0" fontId="4" fillId="2" borderId="43" xfId="1" applyFont="1" applyFill="1" applyBorder="1" applyAlignment="1">
      <alignment horizontal="left" vertical="center"/>
    </xf>
    <xf numFmtId="41" fontId="15" fillId="0" borderId="10" xfId="2" applyFont="1" applyFill="1" applyBorder="1">
      <alignment vertical="center"/>
    </xf>
    <xf numFmtId="41" fontId="11" fillId="0" borderId="9" xfId="2" applyFont="1" applyFill="1" applyBorder="1" applyAlignment="1">
      <alignment vertical="center"/>
    </xf>
    <xf numFmtId="41" fontId="11" fillId="0" borderId="47" xfId="2" applyFont="1" applyFill="1" applyBorder="1" applyAlignment="1">
      <alignment vertical="center"/>
    </xf>
    <xf numFmtId="41" fontId="5" fillId="0" borderId="5" xfId="1" applyNumberFormat="1" applyFont="1" applyFill="1" applyBorder="1" applyAlignment="1">
      <alignment horizontal="center" vertical="center"/>
    </xf>
    <xf numFmtId="41" fontId="13" fillId="0" borderId="14" xfId="2" applyFont="1" applyFill="1" applyBorder="1" applyAlignment="1">
      <alignment vertical="center"/>
    </xf>
    <xf numFmtId="41" fontId="5" fillId="0" borderId="9" xfId="2" applyFont="1" applyFill="1" applyBorder="1" applyAlignment="1">
      <alignment horizontal="center" vertical="center"/>
    </xf>
    <xf numFmtId="41" fontId="5" fillId="0" borderId="9" xfId="2" applyFont="1" applyFill="1" applyBorder="1" applyAlignment="1">
      <alignment horizontal="right" vertical="center" indent="1"/>
    </xf>
    <xf numFmtId="41" fontId="5" fillId="0" borderId="5" xfId="2" applyFont="1" applyFill="1" applyBorder="1" applyAlignment="1">
      <alignment horizontal="center" vertical="center"/>
    </xf>
    <xf numFmtId="41" fontId="13" fillId="0" borderId="10" xfId="2" applyFont="1" applyFill="1" applyBorder="1" applyAlignment="1">
      <alignment horizontal="left" vertical="center" indent="1"/>
    </xf>
    <xf numFmtId="41" fontId="5" fillId="0" borderId="9" xfId="1" applyNumberFormat="1" applyFont="1" applyFill="1" applyBorder="1" applyAlignment="1">
      <alignment horizontal="center" vertical="center"/>
    </xf>
    <xf numFmtId="41" fontId="13" fillId="0" borderId="13" xfId="2" applyFont="1" applyFill="1" applyBorder="1" applyAlignment="1">
      <alignment vertical="center"/>
    </xf>
    <xf numFmtId="41" fontId="5" fillId="0" borderId="14" xfId="2" applyFont="1" applyFill="1" applyBorder="1" applyAlignment="1">
      <alignment vertical="center"/>
    </xf>
    <xf numFmtId="179" fontId="4" fillId="0" borderId="8" xfId="2" applyNumberFormat="1" applyFont="1" applyFill="1" applyBorder="1" applyAlignment="1">
      <alignment vertical="center"/>
    </xf>
    <xf numFmtId="179" fontId="4" fillId="0" borderId="13" xfId="2" applyNumberFormat="1" applyFont="1" applyFill="1" applyBorder="1" applyAlignment="1">
      <alignment vertical="center"/>
    </xf>
    <xf numFmtId="179" fontId="4" fillId="0" borderId="9" xfId="2" applyNumberFormat="1" applyFont="1" applyFill="1" applyBorder="1" applyAlignment="1">
      <alignment vertical="center"/>
    </xf>
    <xf numFmtId="41" fontId="5" fillId="0" borderId="9" xfId="2" applyFont="1" applyFill="1" applyBorder="1" applyAlignment="1">
      <alignment vertical="center"/>
    </xf>
    <xf numFmtId="41" fontId="4" fillId="0" borderId="9" xfId="2" applyFont="1" applyFill="1" applyBorder="1" applyAlignment="1">
      <alignment vertical="center"/>
    </xf>
    <xf numFmtId="41" fontId="5" fillId="0" borderId="8" xfId="2" applyFont="1" applyFill="1" applyBorder="1" applyAlignment="1">
      <alignment horizontal="center" vertical="center"/>
    </xf>
    <xf numFmtId="41" fontId="4" fillId="0" borderId="13" xfId="2" applyFont="1" applyFill="1" applyBorder="1" applyAlignment="1">
      <alignment horizontal="center" vertical="center"/>
    </xf>
    <xf numFmtId="41" fontId="13" fillId="0" borderId="15" xfId="2" applyFont="1" applyFill="1" applyBorder="1" applyAlignment="1">
      <alignment vertical="center"/>
    </xf>
    <xf numFmtId="41" fontId="5" fillId="8" borderId="4" xfId="1" applyNumberFormat="1" applyFont="1" applyFill="1" applyBorder="1" applyAlignment="1">
      <alignment horizontal="center" vertical="center"/>
    </xf>
    <xf numFmtId="41" fontId="5" fillId="8" borderId="4" xfId="2" applyFont="1" applyFill="1" applyBorder="1" applyAlignment="1">
      <alignment horizontal="center" vertical="center"/>
    </xf>
    <xf numFmtId="0" fontId="9" fillId="0" borderId="31" xfId="1" applyFont="1" applyFill="1" applyBorder="1" applyAlignment="1">
      <alignment horizontal="left" vertical="center"/>
    </xf>
    <xf numFmtId="0" fontId="9" fillId="0" borderId="32" xfId="1" applyFont="1" applyFill="1" applyBorder="1" applyAlignment="1">
      <alignment horizontal="left" vertical="center"/>
    </xf>
    <xf numFmtId="41" fontId="13" fillId="2" borderId="7" xfId="2" applyFont="1" applyFill="1" applyBorder="1" applyAlignment="1">
      <alignment vertical="center"/>
    </xf>
    <xf numFmtId="41" fontId="13" fillId="2" borderId="10" xfId="2" applyFont="1" applyFill="1" applyBorder="1" applyAlignment="1">
      <alignment vertical="center"/>
    </xf>
    <xf numFmtId="41" fontId="13" fillId="2" borderId="14" xfId="2" applyFont="1" applyFill="1" applyBorder="1" applyAlignment="1">
      <alignment vertical="center"/>
    </xf>
    <xf numFmtId="41" fontId="13" fillId="2" borderId="8" xfId="2" applyFont="1" applyFill="1" applyBorder="1" applyAlignment="1">
      <alignment horizontal="center" vertical="center"/>
    </xf>
    <xf numFmtId="41" fontId="13" fillId="2" borderId="10" xfId="2" applyFont="1" applyFill="1" applyBorder="1" applyAlignment="1">
      <alignment horizontal="left" vertical="center" indent="1"/>
    </xf>
    <xf numFmtId="41" fontId="13" fillId="2" borderId="48" xfId="2" applyFont="1" applyFill="1" applyBorder="1" applyAlignment="1">
      <alignment horizontal="right" vertical="center" indent="1"/>
    </xf>
    <xf numFmtId="41" fontId="13" fillId="2" borderId="14" xfId="2" applyFont="1" applyFill="1" applyBorder="1" applyAlignment="1">
      <alignment horizontal="right" vertical="center" indent="1"/>
    </xf>
    <xf numFmtId="0" fontId="14" fillId="2" borderId="6" xfId="1" applyFont="1" applyFill="1" applyBorder="1" applyAlignment="1">
      <alignment horizontal="center" vertical="center"/>
    </xf>
    <xf numFmtId="41" fontId="4" fillId="2" borderId="48" xfId="2" applyFont="1" applyFill="1" applyBorder="1">
      <alignment vertical="center"/>
    </xf>
    <xf numFmtId="41" fontId="13" fillId="2" borderId="8" xfId="2" applyFont="1" applyFill="1" applyBorder="1" applyAlignment="1">
      <alignment horizontal="right" vertical="center" indent="1"/>
    </xf>
    <xf numFmtId="41" fontId="13" fillId="0" borderId="9" xfId="2" applyFont="1" applyBorder="1">
      <alignment vertical="center"/>
    </xf>
    <xf numFmtId="41" fontId="11" fillId="0" borderId="32" xfId="2" applyFont="1" applyFill="1" applyBorder="1" applyAlignment="1">
      <alignment vertical="center"/>
    </xf>
    <xf numFmtId="41" fontId="7" fillId="2" borderId="0" xfId="2" applyFont="1" applyFill="1" applyAlignment="1">
      <alignment vertical="center"/>
    </xf>
    <xf numFmtId="0" fontId="7" fillId="2" borderId="37" xfId="1" applyFont="1" applyFill="1" applyBorder="1" applyAlignment="1">
      <alignment vertical="center"/>
    </xf>
    <xf numFmtId="0" fontId="7" fillId="2" borderId="49" xfId="1" applyFont="1" applyFill="1" applyBorder="1" applyAlignment="1">
      <alignment vertical="center"/>
    </xf>
    <xf numFmtId="41" fontId="13" fillId="2" borderId="9" xfId="2" applyFont="1" applyFill="1" applyBorder="1" applyAlignment="1">
      <alignment horizontal="center" vertical="center"/>
    </xf>
    <xf numFmtId="41" fontId="14" fillId="2" borderId="14" xfId="2" applyFont="1" applyFill="1" applyBorder="1" applyAlignment="1">
      <alignment horizontal="right" vertical="center" indent="1"/>
    </xf>
    <xf numFmtId="0" fontId="5" fillId="2" borderId="6" xfId="1" applyFont="1" applyFill="1" applyBorder="1" applyAlignment="1">
      <alignment horizontal="center" vertical="center"/>
    </xf>
    <xf numFmtId="0" fontId="5" fillId="2" borderId="8" xfId="1" applyFont="1" applyFill="1" applyBorder="1" applyAlignment="1">
      <alignment horizontal="center" vertical="center"/>
    </xf>
    <xf numFmtId="0" fontId="5" fillId="2" borderId="14" xfId="1" applyFont="1" applyFill="1" applyBorder="1" applyAlignment="1">
      <alignment horizontal="center" vertical="center"/>
    </xf>
    <xf numFmtId="0" fontId="14" fillId="2" borderId="31" xfId="1" applyFont="1" applyFill="1" applyBorder="1" applyAlignment="1">
      <alignment horizontal="center" vertical="center"/>
    </xf>
    <xf numFmtId="0" fontId="14" fillId="2" borderId="47" xfId="1" applyFont="1" applyFill="1" applyBorder="1" applyAlignment="1">
      <alignment horizontal="center" vertical="center"/>
    </xf>
    <xf numFmtId="0" fontId="14" fillId="2" borderId="32" xfId="1" applyFont="1" applyFill="1" applyBorder="1" applyAlignment="1">
      <alignment horizontal="center" vertical="center"/>
    </xf>
    <xf numFmtId="0" fontId="13" fillId="2" borderId="42" xfId="1" applyFont="1" applyFill="1" applyBorder="1" applyAlignment="1">
      <alignment horizontal="left" vertical="center"/>
    </xf>
    <xf numFmtId="0" fontId="13" fillId="2" borderId="41" xfId="1" applyFont="1" applyFill="1" applyBorder="1" applyAlignment="1">
      <alignment horizontal="left" vertical="center"/>
    </xf>
    <xf numFmtId="0" fontId="5" fillId="2" borderId="9" xfId="1" applyFont="1" applyFill="1" applyBorder="1" applyAlignment="1">
      <alignment horizontal="center" vertical="center"/>
    </xf>
    <xf numFmtId="0" fontId="4" fillId="2" borderId="29" xfId="1" applyFont="1" applyFill="1" applyBorder="1" applyAlignment="1">
      <alignment vertical="center"/>
    </xf>
    <xf numFmtId="0" fontId="4" fillId="2" borderId="39" xfId="1" applyFont="1" applyFill="1" applyBorder="1" applyAlignment="1">
      <alignment vertical="center"/>
    </xf>
    <xf numFmtId="0" fontId="9" fillId="0" borderId="42" xfId="1" applyFont="1" applyFill="1" applyBorder="1" applyAlignment="1">
      <alignment horizontal="left" vertical="center"/>
    </xf>
    <xf numFmtId="0" fontId="9" fillId="0" borderId="41" xfId="1" applyFont="1" applyFill="1" applyBorder="1" applyAlignment="1">
      <alignment horizontal="left" vertical="center"/>
    </xf>
    <xf numFmtId="0" fontId="14" fillId="2" borderId="6" xfId="1" applyFont="1" applyFill="1" applyBorder="1" applyAlignment="1">
      <alignment horizontal="center" vertical="center"/>
    </xf>
    <xf numFmtId="0" fontId="14" fillId="2" borderId="14" xfId="1" applyFont="1" applyFill="1" applyBorder="1" applyAlignment="1">
      <alignment horizontal="center" vertical="center"/>
    </xf>
    <xf numFmtId="0" fontId="5" fillId="2" borderId="31" xfId="1" applyFont="1" applyFill="1" applyBorder="1" applyAlignment="1">
      <alignment horizontal="center" vertical="center"/>
    </xf>
    <xf numFmtId="0" fontId="5" fillId="2" borderId="47" xfId="1" applyFont="1" applyFill="1" applyBorder="1" applyAlignment="1">
      <alignment horizontal="center" vertical="center"/>
    </xf>
    <xf numFmtId="0" fontId="5" fillId="2" borderId="32" xfId="1" applyFont="1" applyFill="1" applyBorder="1" applyAlignment="1">
      <alignment horizontal="center" vertical="center"/>
    </xf>
    <xf numFmtId="0" fontId="5" fillId="4" borderId="58" xfId="1" applyFont="1" applyFill="1" applyBorder="1" applyAlignment="1">
      <alignment horizontal="center" vertical="center"/>
    </xf>
    <xf numFmtId="0" fontId="5" fillId="4" borderId="1" xfId="1" applyFont="1" applyFill="1" applyBorder="1" applyAlignment="1">
      <alignment horizontal="center" vertical="center"/>
    </xf>
    <xf numFmtId="0" fontId="5" fillId="4" borderId="2" xfId="1" applyFont="1" applyFill="1" applyBorder="1" applyAlignment="1">
      <alignment horizontal="center" vertical="center"/>
    </xf>
    <xf numFmtId="0" fontId="5" fillId="6" borderId="21" xfId="1" applyFont="1" applyFill="1" applyBorder="1" applyAlignment="1">
      <alignment horizontal="center" vertical="center"/>
    </xf>
    <xf numFmtId="0" fontId="5" fillId="2" borderId="7" xfId="1" applyFont="1" applyFill="1" applyBorder="1" applyAlignment="1">
      <alignment horizontal="center" vertical="center"/>
    </xf>
    <xf numFmtId="0" fontId="5" fillId="2" borderId="10" xfId="1" applyFont="1" applyFill="1" applyBorder="1" applyAlignment="1">
      <alignment horizontal="center" vertical="center"/>
    </xf>
    <xf numFmtId="0" fontId="5" fillId="2" borderId="11" xfId="1" applyFont="1" applyFill="1" applyBorder="1" applyAlignment="1">
      <alignment horizontal="center" vertical="center"/>
    </xf>
    <xf numFmtId="0" fontId="5" fillId="2" borderId="6" xfId="1" applyFont="1" applyFill="1" applyBorder="1" applyAlignment="1">
      <alignment horizontal="center" vertical="center" wrapText="1"/>
    </xf>
    <xf numFmtId="0" fontId="5" fillId="2" borderId="16" xfId="1" applyFont="1" applyFill="1" applyBorder="1" applyAlignment="1">
      <alignment horizontal="center" vertical="center"/>
    </xf>
    <xf numFmtId="0" fontId="2" fillId="2" borderId="0" xfId="1" applyFont="1" applyFill="1" applyBorder="1" applyAlignment="1">
      <alignment horizontal="center" vertical="center"/>
    </xf>
    <xf numFmtId="0" fontId="5" fillId="3" borderId="19" xfId="1" applyFont="1" applyFill="1" applyBorder="1" applyAlignment="1">
      <alignment horizontal="center" vertical="center"/>
    </xf>
    <xf numFmtId="0" fontId="5" fillId="3" borderId="24" xfId="1" applyFont="1" applyFill="1" applyBorder="1" applyAlignment="1">
      <alignment horizontal="center" vertical="center"/>
    </xf>
    <xf numFmtId="0" fontId="5" fillId="3" borderId="59" xfId="1" applyFont="1" applyFill="1" applyBorder="1" applyAlignment="1">
      <alignment horizontal="center" vertical="center"/>
    </xf>
    <xf numFmtId="0" fontId="5" fillId="3" borderId="1" xfId="1" applyFont="1" applyFill="1" applyBorder="1" applyAlignment="1">
      <alignment horizontal="center" vertical="center"/>
    </xf>
    <xf numFmtId="0" fontId="5" fillId="3" borderId="60" xfId="1" applyFont="1" applyFill="1" applyBorder="1" applyAlignment="1">
      <alignment horizontal="center" vertical="center"/>
    </xf>
    <xf numFmtId="41" fontId="5" fillId="3" borderId="20" xfId="2" applyFont="1" applyFill="1" applyBorder="1" applyAlignment="1">
      <alignment horizontal="center" vertical="center"/>
    </xf>
    <xf numFmtId="41" fontId="5" fillId="3" borderId="16" xfId="2" applyFont="1" applyFill="1" applyBorder="1" applyAlignment="1">
      <alignment horizontal="center" vertical="center"/>
    </xf>
    <xf numFmtId="41" fontId="5" fillId="3" borderId="61" xfId="2" applyFont="1" applyFill="1" applyBorder="1" applyAlignment="1">
      <alignment horizontal="center" vertical="center"/>
    </xf>
    <xf numFmtId="41" fontId="5" fillId="3" borderId="25" xfId="2" applyFont="1" applyFill="1" applyBorder="1" applyAlignment="1">
      <alignment horizontal="center" vertical="center"/>
    </xf>
    <xf numFmtId="0" fontId="5" fillId="3" borderId="38" xfId="1" applyFont="1" applyFill="1" applyBorder="1" applyAlignment="1">
      <alignment horizontal="center" vertical="center"/>
    </xf>
    <xf numFmtId="0" fontId="5" fillId="3" borderId="62" xfId="1" applyFont="1" applyFill="1" applyBorder="1" applyAlignment="1">
      <alignment horizontal="center" vertical="center"/>
    </xf>
    <xf numFmtId="176" fontId="4" fillId="2" borderId="22" xfId="2" applyNumberFormat="1" applyFont="1" applyFill="1" applyBorder="1" applyAlignment="1">
      <alignment horizontal="center" vertical="center"/>
    </xf>
    <xf numFmtId="176" fontId="4" fillId="2" borderId="27" xfId="2" applyNumberFormat="1" applyFont="1" applyFill="1" applyBorder="1" applyAlignment="1">
      <alignment horizontal="center" vertical="center"/>
    </xf>
    <xf numFmtId="176" fontId="4" fillId="2" borderId="35" xfId="2" applyNumberFormat="1" applyFont="1" applyFill="1" applyBorder="1" applyAlignment="1">
      <alignment horizontal="center" vertical="center"/>
    </xf>
    <xf numFmtId="0" fontId="4" fillId="2" borderId="63" xfId="1" applyFont="1" applyFill="1" applyBorder="1" applyAlignment="1">
      <alignment horizontal="left" vertical="center"/>
    </xf>
    <xf numFmtId="0" fontId="4" fillId="2" borderId="64" xfId="1" applyFont="1" applyFill="1" applyBorder="1" applyAlignment="1">
      <alignment horizontal="left" vertical="center"/>
    </xf>
    <xf numFmtId="0" fontId="4" fillId="2" borderId="54" xfId="1" applyFont="1" applyFill="1" applyBorder="1" applyAlignment="1">
      <alignment horizontal="left" vertical="center"/>
    </xf>
    <xf numFmtId="0" fontId="4" fillId="2" borderId="55" xfId="1" applyFont="1" applyFill="1" applyBorder="1" applyAlignment="1">
      <alignment horizontal="left" vertical="center"/>
    </xf>
    <xf numFmtId="176" fontId="4" fillId="2" borderId="61" xfId="2" applyNumberFormat="1" applyFont="1" applyFill="1" applyBorder="1" applyAlignment="1">
      <alignment horizontal="center" vertical="center"/>
    </xf>
    <xf numFmtId="0" fontId="4" fillId="2" borderId="56" xfId="1" applyFont="1" applyFill="1" applyBorder="1" applyAlignment="1">
      <alignment horizontal="left" vertical="center"/>
    </xf>
    <xf numFmtId="0" fontId="4" fillId="2" borderId="57" xfId="1" applyFont="1" applyFill="1" applyBorder="1" applyAlignment="1">
      <alignment horizontal="left" vertical="center"/>
    </xf>
    <xf numFmtId="0" fontId="5" fillId="2" borderId="46" xfId="1" applyFont="1" applyFill="1" applyBorder="1" applyAlignment="1">
      <alignment horizontal="center" vertical="center"/>
    </xf>
    <xf numFmtId="0" fontId="5" fillId="2" borderId="65" xfId="1" applyFont="1" applyFill="1" applyBorder="1" applyAlignment="1">
      <alignment horizontal="center" vertical="center"/>
    </xf>
    <xf numFmtId="0" fontId="5" fillId="2" borderId="66" xfId="1" applyFont="1" applyFill="1" applyBorder="1" applyAlignment="1">
      <alignment horizontal="center" vertical="center"/>
    </xf>
    <xf numFmtId="0" fontId="4" fillId="2" borderId="43" xfId="1" applyFont="1" applyFill="1" applyBorder="1" applyAlignment="1">
      <alignment horizontal="left" vertical="center"/>
    </xf>
    <xf numFmtId="0" fontId="4" fillId="2" borderId="41" xfId="1" applyFont="1" applyFill="1" applyBorder="1" applyAlignment="1">
      <alignment horizontal="left" vertical="center"/>
    </xf>
    <xf numFmtId="0" fontId="5" fillId="2" borderId="37" xfId="1" applyFont="1" applyFill="1" applyBorder="1" applyAlignment="1">
      <alignment horizontal="center" vertical="center"/>
    </xf>
    <xf numFmtId="0" fontId="5" fillId="2" borderId="67" xfId="1" applyFont="1" applyFill="1" applyBorder="1" applyAlignment="1">
      <alignment horizontal="center" vertical="center"/>
    </xf>
    <xf numFmtId="0" fontId="5" fillId="2" borderId="49" xfId="1" applyFont="1" applyFill="1" applyBorder="1" applyAlignment="1">
      <alignment horizontal="center" vertical="center"/>
    </xf>
    <xf numFmtId="0" fontId="4" fillId="2" borderId="42" xfId="1" applyFont="1" applyFill="1" applyBorder="1" applyAlignment="1">
      <alignment horizontal="left" vertical="center"/>
    </xf>
    <xf numFmtId="0" fontId="5" fillId="7" borderId="19" xfId="1" applyFont="1" applyFill="1" applyBorder="1" applyAlignment="1">
      <alignment horizontal="center" vertical="center"/>
    </xf>
    <xf numFmtId="0" fontId="8" fillId="7" borderId="21" xfId="1" applyFont="1" applyFill="1" applyBorder="1" applyAlignment="1">
      <alignment horizontal="center" vertical="center"/>
    </xf>
    <xf numFmtId="0" fontId="8" fillId="7" borderId="24" xfId="1" applyFont="1" applyFill="1" applyBorder="1" applyAlignment="1">
      <alignment horizontal="center" vertical="center"/>
    </xf>
    <xf numFmtId="0" fontId="5" fillId="2" borderId="20" xfId="1" applyFont="1" applyFill="1" applyBorder="1" applyAlignment="1">
      <alignment horizontal="center" vertical="center"/>
    </xf>
    <xf numFmtId="0" fontId="4" fillId="2" borderId="29" xfId="1" applyFont="1" applyFill="1" applyBorder="1" applyAlignment="1">
      <alignment horizontal="left" vertical="center"/>
    </xf>
    <xf numFmtId="0" fontId="4" fillId="2" borderId="39" xfId="1" applyFont="1" applyFill="1" applyBorder="1" applyAlignment="1">
      <alignment horizontal="left" vertical="center"/>
    </xf>
    <xf numFmtId="0" fontId="4" fillId="2" borderId="52" xfId="1" applyFont="1" applyFill="1" applyBorder="1" applyAlignment="1">
      <alignment vertical="center"/>
    </xf>
    <xf numFmtId="0" fontId="4" fillId="2" borderId="53" xfId="1" applyFont="1" applyFill="1" applyBorder="1" applyAlignment="1">
      <alignment vertical="center"/>
    </xf>
    <xf numFmtId="0" fontId="4" fillId="2" borderId="56" xfId="1" applyFont="1" applyFill="1" applyBorder="1" applyAlignment="1">
      <alignment vertical="center"/>
    </xf>
    <xf numFmtId="0" fontId="4" fillId="2" borderId="57" xfId="1" applyFont="1" applyFill="1" applyBorder="1" applyAlignment="1">
      <alignment vertical="center"/>
    </xf>
    <xf numFmtId="0" fontId="4" fillId="2" borderId="31" xfId="1" applyFont="1" applyFill="1" applyBorder="1" applyAlignment="1">
      <alignment horizontal="left" vertical="center"/>
    </xf>
    <xf numFmtId="0" fontId="4" fillId="2" borderId="32" xfId="1" applyFont="1" applyFill="1" applyBorder="1" applyAlignment="1">
      <alignment horizontal="left" vertical="center"/>
    </xf>
    <xf numFmtId="0" fontId="4" fillId="2" borderId="37" xfId="1" applyFont="1" applyFill="1" applyBorder="1" applyAlignment="1">
      <alignment horizontal="left" vertical="center"/>
    </xf>
    <xf numFmtId="0" fontId="4" fillId="2" borderId="49" xfId="1" applyFont="1" applyFill="1" applyBorder="1" applyAlignment="1">
      <alignment horizontal="left" vertical="center"/>
    </xf>
    <xf numFmtId="0" fontId="4" fillId="2" borderId="54" xfId="1" applyFont="1" applyFill="1" applyBorder="1" applyAlignment="1">
      <alignment vertical="center"/>
    </xf>
    <xf numFmtId="0" fontId="4" fillId="2" borderId="55" xfId="1" applyFont="1" applyFill="1" applyBorder="1" applyAlignment="1">
      <alignment vertical="center"/>
    </xf>
    <xf numFmtId="0" fontId="5" fillId="2" borderId="29" xfId="1" applyFont="1" applyFill="1" applyBorder="1" applyAlignment="1">
      <alignment horizontal="center" vertical="center"/>
    </xf>
    <xf numFmtId="0" fontId="9" fillId="0" borderId="47" xfId="1" applyFont="1" applyFill="1" applyBorder="1" applyAlignment="1">
      <alignment horizontal="left" vertical="center"/>
    </xf>
    <xf numFmtId="0" fontId="9" fillId="0" borderId="32" xfId="1" applyFont="1" applyFill="1" applyBorder="1" applyAlignment="1">
      <alignment horizontal="left" vertical="center"/>
    </xf>
    <xf numFmtId="0" fontId="9" fillId="0" borderId="43" xfId="1" applyFont="1" applyFill="1" applyBorder="1" applyAlignment="1">
      <alignment horizontal="left" vertical="center"/>
    </xf>
    <xf numFmtId="176" fontId="4" fillId="2" borderId="25" xfId="2" applyNumberFormat="1" applyFont="1" applyFill="1" applyBorder="1" applyAlignment="1">
      <alignment horizontal="center" vertical="center"/>
    </xf>
    <xf numFmtId="0" fontId="4" fillId="2" borderId="44" xfId="1" applyFont="1" applyFill="1" applyBorder="1" applyAlignment="1">
      <alignment horizontal="left" vertical="center"/>
    </xf>
    <xf numFmtId="0" fontId="4" fillId="2" borderId="45" xfId="1" applyFont="1" applyFill="1" applyBorder="1" applyAlignment="1">
      <alignment horizontal="left" vertical="center"/>
    </xf>
    <xf numFmtId="0" fontId="9" fillId="0" borderId="67" xfId="1" applyFont="1" applyFill="1" applyBorder="1" applyAlignment="1">
      <alignment horizontal="left" vertical="center"/>
    </xf>
    <xf numFmtId="0" fontId="9" fillId="0" borderId="49" xfId="1" applyFont="1" applyFill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36" xfId="0" applyFont="1" applyBorder="1" applyAlignment="1">
      <alignment horizontal="right" vertical="center"/>
    </xf>
    <xf numFmtId="0" fontId="6" fillId="5" borderId="68" xfId="0" applyFont="1" applyFill="1" applyBorder="1" applyAlignment="1">
      <alignment horizontal="center" vertical="center"/>
    </xf>
    <xf numFmtId="0" fontId="6" fillId="5" borderId="65" xfId="0" applyFont="1" applyFill="1" applyBorder="1" applyAlignment="1">
      <alignment horizontal="center" vertical="center"/>
    </xf>
    <xf numFmtId="0" fontId="6" fillId="5" borderId="66" xfId="0" applyFont="1" applyFill="1" applyBorder="1" applyAlignment="1">
      <alignment horizontal="center" vertical="center"/>
    </xf>
    <xf numFmtId="41" fontId="6" fillId="5" borderId="69" xfId="2" applyFont="1" applyFill="1" applyBorder="1" applyAlignment="1">
      <alignment horizontal="center" vertical="center"/>
    </xf>
    <xf numFmtId="0" fontId="6" fillId="5" borderId="70" xfId="0" applyFont="1" applyFill="1" applyBorder="1" applyAlignment="1">
      <alignment horizontal="center" vertical="center"/>
    </xf>
    <xf numFmtId="0" fontId="6" fillId="5" borderId="34" xfId="0" applyFont="1" applyFill="1" applyBorder="1" applyAlignment="1">
      <alignment horizontal="center" vertical="center"/>
    </xf>
    <xf numFmtId="0" fontId="6" fillId="5" borderId="14" xfId="0" applyFont="1" applyFill="1" applyBorder="1" applyAlignment="1">
      <alignment horizontal="center" vertical="center"/>
    </xf>
    <xf numFmtId="41" fontId="6" fillId="5" borderId="48" xfId="2" applyFont="1" applyFill="1" applyBorder="1" applyAlignment="1">
      <alignment vertical="center"/>
    </xf>
    <xf numFmtId="0" fontId="6" fillId="5" borderId="71" xfId="0" applyFont="1" applyFill="1" applyBorder="1" applyAlignment="1">
      <alignment horizontal="center" vertical="center"/>
    </xf>
    <xf numFmtId="0" fontId="6" fillId="10" borderId="23" xfId="0" applyFont="1" applyFill="1" applyBorder="1" applyAlignment="1">
      <alignment horizontal="center" vertical="center"/>
    </xf>
    <xf numFmtId="0" fontId="6" fillId="10" borderId="47" xfId="0" applyFont="1" applyFill="1" applyBorder="1" applyAlignment="1">
      <alignment horizontal="center" vertical="center"/>
    </xf>
    <xf numFmtId="0" fontId="6" fillId="10" borderId="32" xfId="0" applyFont="1" applyFill="1" applyBorder="1" applyAlignment="1">
      <alignment horizontal="center" vertical="center"/>
    </xf>
    <xf numFmtId="41" fontId="6" fillId="10" borderId="9" xfId="2" applyFont="1" applyFill="1" applyBorder="1" applyAlignment="1">
      <alignment vertical="center"/>
    </xf>
    <xf numFmtId="41" fontId="10" fillId="10" borderId="30" xfId="0" applyNumberFormat="1" applyFont="1" applyFill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41" fontId="6" fillId="0" borderId="9" xfId="2" applyFont="1" applyBorder="1" applyAlignment="1">
      <alignment vertical="center"/>
    </xf>
    <xf numFmtId="41" fontId="10" fillId="0" borderId="22" xfId="0" applyNumberFormat="1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6" xfId="0" applyFont="1" applyBorder="1" applyAlignment="1">
      <alignment horizontal="left" vertical="center"/>
    </xf>
    <xf numFmtId="179" fontId="7" fillId="0" borderId="7" xfId="2" applyNumberFormat="1" applyFont="1" applyBorder="1" applyAlignment="1">
      <alignment vertical="center"/>
    </xf>
    <xf numFmtId="41" fontId="7" fillId="0" borderId="7" xfId="2" applyFont="1" applyBorder="1" applyAlignment="1">
      <alignment vertical="center"/>
    </xf>
    <xf numFmtId="41" fontId="10" fillId="0" borderId="27" xfId="0" applyNumberFormat="1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48" xfId="0" applyFont="1" applyBorder="1" applyAlignment="1">
      <alignment horizontal="left" vertical="center"/>
    </xf>
    <xf numFmtId="41" fontId="10" fillId="0" borderId="35" xfId="0" applyNumberFormat="1" applyFont="1" applyBorder="1" applyAlignment="1">
      <alignment horizontal="center" vertical="center"/>
    </xf>
    <xf numFmtId="0" fontId="6" fillId="0" borderId="31" xfId="0" applyFont="1" applyFill="1" applyBorder="1" applyAlignment="1">
      <alignment horizontal="center" vertical="center"/>
    </xf>
    <xf numFmtId="0" fontId="6" fillId="0" borderId="32" xfId="0" applyFont="1" applyFill="1" applyBorder="1" applyAlignment="1">
      <alignment horizontal="center" vertical="center"/>
    </xf>
    <xf numFmtId="41" fontId="6" fillId="0" borderId="9" xfId="2" applyFont="1" applyFill="1" applyBorder="1" applyAlignment="1">
      <alignment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13" xfId="0" applyFont="1" applyBorder="1" applyAlignment="1">
      <alignment horizontal="left" vertical="center"/>
    </xf>
    <xf numFmtId="41" fontId="7" fillId="0" borderId="7" xfId="2" applyFont="1" applyFill="1" applyBorder="1" applyAlignment="1">
      <alignment vertical="center"/>
    </xf>
    <xf numFmtId="0" fontId="7" fillId="0" borderId="14" xfId="0" applyFont="1" applyFill="1" applyBorder="1" applyAlignment="1">
      <alignment horizontal="center" vertical="center"/>
    </xf>
    <xf numFmtId="0" fontId="7" fillId="0" borderId="7" xfId="0" applyFont="1" applyBorder="1" applyAlignment="1">
      <alignment horizontal="left" vertical="center"/>
    </xf>
    <xf numFmtId="0" fontId="6" fillId="0" borderId="33" xfId="0" applyFont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left" vertical="center"/>
    </xf>
    <xf numFmtId="0" fontId="7" fillId="0" borderId="8" xfId="0" applyFont="1" applyFill="1" applyBorder="1" applyAlignment="1">
      <alignment horizontal="center" vertical="center" wrapText="1"/>
    </xf>
    <xf numFmtId="0" fontId="7" fillId="9" borderId="10" xfId="0" applyFont="1" applyFill="1" applyBorder="1" applyAlignment="1">
      <alignment horizontal="left" vertical="center"/>
    </xf>
    <xf numFmtId="41" fontId="7" fillId="0" borderId="8" xfId="2" applyFont="1" applyBorder="1" applyAlignment="1">
      <alignment vertical="center"/>
    </xf>
    <xf numFmtId="41" fontId="7" fillId="0" borderId="8" xfId="2" applyFont="1" applyFill="1" applyBorder="1" applyAlignment="1">
      <alignment vertical="center"/>
    </xf>
    <xf numFmtId="0" fontId="7" fillId="0" borderId="14" xfId="0" applyFont="1" applyFill="1" applyBorder="1" applyAlignment="1">
      <alignment horizontal="center" vertical="center" wrapText="1"/>
    </xf>
    <xf numFmtId="0" fontId="7" fillId="0" borderId="48" xfId="0" applyFont="1" applyFill="1" applyBorder="1" applyAlignment="1">
      <alignment horizontal="left" vertical="center"/>
    </xf>
    <xf numFmtId="41" fontId="7" fillId="0" borderId="48" xfId="2" applyFont="1" applyBorder="1" applyAlignment="1">
      <alignment vertical="center"/>
    </xf>
    <xf numFmtId="41" fontId="7" fillId="0" borderId="48" xfId="2" applyFont="1" applyFill="1" applyBorder="1" applyAlignment="1">
      <alignment vertical="center"/>
    </xf>
    <xf numFmtId="41" fontId="6" fillId="0" borderId="9" xfId="2" applyFont="1" applyBorder="1" applyAlignment="1">
      <alignment horizontal="center" vertical="center"/>
    </xf>
    <xf numFmtId="41" fontId="10" fillId="0" borderId="22" xfId="0" applyNumberFormat="1" applyFont="1" applyBorder="1" applyAlignment="1">
      <alignment horizontal="right" vertical="center"/>
    </xf>
    <xf numFmtId="0" fontId="6" fillId="0" borderId="34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9" xfId="0" applyFont="1" applyBorder="1" applyAlignment="1">
      <alignment horizontal="left" vertical="center" wrapText="1"/>
    </xf>
    <xf numFmtId="41" fontId="7" fillId="0" borderId="9" xfId="2" applyFont="1" applyBorder="1" applyAlignment="1">
      <alignment horizontal="center" vertical="center"/>
    </xf>
    <xf numFmtId="41" fontId="10" fillId="0" borderId="35" xfId="0" applyNumberFormat="1" applyFont="1" applyBorder="1" applyAlignment="1">
      <alignment horizontal="right" vertical="center"/>
    </xf>
    <xf numFmtId="0" fontId="7" fillId="0" borderId="6" xfId="0" applyFont="1" applyFill="1" applyBorder="1" applyAlignment="1">
      <alignment horizontal="center" vertical="center"/>
    </xf>
    <xf numFmtId="179" fontId="7" fillId="0" borderId="9" xfId="0" applyNumberFormat="1" applyFont="1" applyFill="1" applyBorder="1" applyAlignment="1">
      <alignment horizontal="left" vertical="center" wrapText="1"/>
    </xf>
    <xf numFmtId="41" fontId="7" fillId="0" borderId="14" xfId="2" applyFont="1" applyBorder="1" applyAlignment="1">
      <alignment vertical="center"/>
    </xf>
    <xf numFmtId="41" fontId="7" fillId="0" borderId="72" xfId="2" applyFont="1" applyFill="1" applyBorder="1">
      <alignment vertical="center"/>
    </xf>
    <xf numFmtId="41" fontId="10" fillId="0" borderId="25" xfId="0" applyNumberFormat="1" applyFont="1" applyBorder="1" applyAlignment="1">
      <alignment horizontal="center" vertical="center"/>
    </xf>
    <xf numFmtId="0" fontId="6" fillId="10" borderId="68" xfId="0" applyFont="1" applyFill="1" applyBorder="1" applyAlignment="1">
      <alignment horizontal="center" vertical="center"/>
    </xf>
    <xf numFmtId="0" fontId="6" fillId="10" borderId="65" xfId="0" applyFont="1" applyFill="1" applyBorder="1" applyAlignment="1">
      <alignment horizontal="center" vertical="center"/>
    </xf>
    <xf numFmtId="0" fontId="6" fillId="10" borderId="66" xfId="0" applyFont="1" applyFill="1" applyBorder="1" applyAlignment="1">
      <alignment horizontal="center" vertical="center"/>
    </xf>
    <xf numFmtId="41" fontId="6" fillId="10" borderId="5" xfId="2" applyFont="1" applyFill="1" applyBorder="1" applyAlignment="1">
      <alignment vertical="center"/>
    </xf>
    <xf numFmtId="41" fontId="10" fillId="10" borderId="18" xfId="0" applyNumberFormat="1" applyFont="1" applyFill="1" applyBorder="1" applyAlignment="1">
      <alignment horizontal="center" vertical="center"/>
    </xf>
    <xf numFmtId="41" fontId="6" fillId="0" borderId="14" xfId="2" applyFont="1" applyBorder="1" applyAlignment="1">
      <alignment vertical="center"/>
    </xf>
    <xf numFmtId="0" fontId="7" fillId="0" borderId="8" xfId="0" applyFont="1" applyBorder="1" applyAlignment="1">
      <alignment horizontal="left" vertical="center"/>
    </xf>
    <xf numFmtId="179" fontId="7" fillId="0" borderId="6" xfId="2" applyNumberFormat="1" applyFont="1" applyBorder="1" applyAlignment="1">
      <alignment vertical="center"/>
    </xf>
    <xf numFmtId="0" fontId="7" fillId="0" borderId="8" xfId="0" applyFont="1" applyBorder="1" applyAlignment="1">
      <alignment horizontal="center" vertical="center"/>
    </xf>
    <xf numFmtId="0" fontId="7" fillId="0" borderId="10" xfId="0" applyFont="1" applyBorder="1" applyAlignment="1">
      <alignment horizontal="left" vertical="center"/>
    </xf>
    <xf numFmtId="179" fontId="7" fillId="0" borderId="10" xfId="2" applyNumberFormat="1" applyFont="1" applyBorder="1" applyAlignment="1">
      <alignment vertical="center"/>
    </xf>
    <xf numFmtId="0" fontId="7" fillId="0" borderId="11" xfId="0" applyFont="1" applyBorder="1" applyAlignment="1">
      <alignment horizontal="left" vertical="center"/>
    </xf>
    <xf numFmtId="179" fontId="7" fillId="0" borderId="48" xfId="2" applyNumberFormat="1" applyFont="1" applyBorder="1" applyAlignment="1">
      <alignment vertical="center"/>
    </xf>
    <xf numFmtId="41" fontId="6" fillId="0" borderId="8" xfId="2" applyFont="1" applyBorder="1" applyAlignment="1">
      <alignment vertical="center"/>
    </xf>
    <xf numFmtId="41" fontId="7" fillId="0" borderId="13" xfId="2" applyFont="1" applyBorder="1" applyAlignment="1">
      <alignment vertical="center"/>
    </xf>
    <xf numFmtId="0" fontId="7" fillId="0" borderId="7" xfId="0" applyFont="1" applyBorder="1" applyAlignment="1">
      <alignment horizontal="center" vertical="center"/>
    </xf>
    <xf numFmtId="0" fontId="7" fillId="0" borderId="13" xfId="0" applyFont="1" applyBorder="1" applyAlignment="1">
      <alignment vertical="center"/>
    </xf>
    <xf numFmtId="179" fontId="7" fillId="0" borderId="8" xfId="2" applyNumberFormat="1" applyFont="1" applyBorder="1" applyAlignment="1">
      <alignment vertical="center"/>
    </xf>
    <xf numFmtId="0" fontId="7" fillId="0" borderId="7" xfId="0" applyFont="1" applyBorder="1" applyAlignment="1">
      <alignment vertical="center"/>
    </xf>
    <xf numFmtId="41" fontId="7" fillId="0" borderId="10" xfId="2" applyFont="1" applyBorder="1" applyAlignment="1">
      <alignment vertical="center"/>
    </xf>
    <xf numFmtId="0" fontId="7" fillId="0" borderId="8" xfId="0" applyFont="1" applyBorder="1" applyAlignment="1">
      <alignment vertical="center"/>
    </xf>
    <xf numFmtId="179" fontId="7" fillId="0" borderId="11" xfId="2" applyNumberFormat="1" applyFont="1" applyBorder="1" applyAlignment="1">
      <alignment vertical="center"/>
    </xf>
    <xf numFmtId="0" fontId="7" fillId="0" borderId="11" xfId="0" applyFont="1" applyBorder="1" applyAlignment="1">
      <alignment vertical="center"/>
    </xf>
    <xf numFmtId="0" fontId="7" fillId="0" borderId="48" xfId="0" applyFont="1" applyBorder="1" applyAlignment="1">
      <alignment vertical="center"/>
    </xf>
    <xf numFmtId="41" fontId="7" fillId="0" borderId="14" xfId="2" applyFont="1" applyBorder="1" applyAlignment="1">
      <alignment horizontal="center" vertical="center"/>
    </xf>
    <xf numFmtId="41" fontId="10" fillId="0" borderId="35" xfId="0" applyNumberFormat="1" applyFont="1" applyBorder="1" applyAlignment="1">
      <alignment horizontal="center" vertical="center"/>
    </xf>
    <xf numFmtId="41" fontId="10" fillId="0" borderId="50" xfId="0" applyNumberFormat="1" applyFont="1" applyBorder="1" applyAlignment="1">
      <alignment horizontal="center" vertical="center"/>
    </xf>
    <xf numFmtId="41" fontId="10" fillId="0" borderId="51" xfId="0" applyNumberFormat="1" applyFont="1" applyBorder="1" applyAlignment="1">
      <alignment horizontal="center" vertical="center"/>
    </xf>
    <xf numFmtId="41" fontId="10" fillId="0" borderId="27" xfId="0" applyNumberFormat="1" applyFont="1" applyBorder="1" applyAlignment="1">
      <alignment horizontal="center" vertical="center"/>
    </xf>
    <xf numFmtId="41" fontId="10" fillId="0" borderId="73" xfId="0" applyNumberFormat="1" applyFont="1" applyBorder="1" applyAlignment="1">
      <alignment horizontal="center" vertical="center"/>
    </xf>
    <xf numFmtId="0" fontId="7" fillId="0" borderId="11" xfId="0" applyFont="1" applyBorder="1" applyAlignment="1">
      <alignment horizontal="left" vertical="center" wrapText="1"/>
    </xf>
    <xf numFmtId="41" fontId="7" fillId="0" borderId="11" xfId="2" applyFont="1" applyBorder="1" applyAlignment="1">
      <alignment horizontal="center" vertical="center"/>
    </xf>
    <xf numFmtId="41" fontId="10" fillId="0" borderId="73" xfId="0" applyNumberFormat="1" applyFont="1" applyBorder="1" applyAlignment="1">
      <alignment horizontal="center" vertical="center"/>
    </xf>
    <xf numFmtId="0" fontId="7" fillId="0" borderId="8" xfId="0" applyFont="1" applyBorder="1" applyAlignment="1">
      <alignment horizontal="left" vertical="center" wrapText="1"/>
    </xf>
    <xf numFmtId="41" fontId="7" fillId="0" borderId="8" xfId="2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6" fillId="0" borderId="49" xfId="0" applyFont="1" applyBorder="1" applyAlignment="1">
      <alignment horizontal="center" vertical="center"/>
    </xf>
    <xf numFmtId="41" fontId="6" fillId="0" borderId="14" xfId="2" applyFont="1" applyFill="1" applyBorder="1" applyAlignment="1">
      <alignment vertical="center"/>
    </xf>
    <xf numFmtId="0" fontId="6" fillId="0" borderId="28" xfId="0" applyFont="1" applyBorder="1" applyAlignment="1">
      <alignment horizontal="center" vertical="center"/>
    </xf>
    <xf numFmtId="0" fontId="7" fillId="0" borderId="40" xfId="0" applyFont="1" applyBorder="1" applyAlignment="1">
      <alignment horizontal="center" vertical="center"/>
    </xf>
    <xf numFmtId="0" fontId="7" fillId="0" borderId="15" xfId="0" applyFont="1" applyBorder="1" applyAlignment="1">
      <alignment horizontal="left" vertical="center"/>
    </xf>
    <xf numFmtId="179" fontId="4" fillId="11" borderId="15" xfId="2" applyNumberFormat="1" applyFont="1" applyFill="1" applyBorder="1" applyAlignment="1">
      <alignment vertical="center"/>
    </xf>
    <xf numFmtId="41" fontId="7" fillId="0" borderId="16" xfId="2" applyFont="1" applyBorder="1" applyAlignment="1">
      <alignment vertical="center"/>
    </xf>
    <xf numFmtId="0" fontId="7" fillId="0" borderId="17" xfId="0" applyFont="1" applyBorder="1" applyAlignment="1">
      <alignment vertical="center"/>
    </xf>
    <xf numFmtId="0" fontId="10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3">
    <cellStyle name="쉼표 [0] 2" xfId="2"/>
    <cellStyle name="표준" xfId="0" builtinId="0"/>
    <cellStyle name="표준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4"/>
  <sheetViews>
    <sheetView workbookViewId="0">
      <selection activeCell="J30" sqref="J30"/>
    </sheetView>
  </sheetViews>
  <sheetFormatPr defaultRowHeight="16.5"/>
  <cols>
    <col min="3" max="3" width="13.5" bestFit="1" customWidth="1"/>
    <col min="6" max="6" width="16.875" bestFit="1" customWidth="1"/>
    <col min="7" max="7" width="16.75" bestFit="1" customWidth="1"/>
  </cols>
  <sheetData>
    <row r="1" spans="1:8" ht="24.75">
      <c r="A1" s="106" t="s">
        <v>0</v>
      </c>
      <c r="B1" s="106"/>
      <c r="C1" s="106"/>
      <c r="D1" s="106"/>
      <c r="E1" s="106"/>
      <c r="F1" s="106"/>
      <c r="G1" s="106"/>
      <c r="H1" s="106"/>
    </row>
    <row r="2" spans="1:8">
      <c r="A2" s="1"/>
      <c r="B2" s="1"/>
      <c r="C2" s="1"/>
      <c r="D2" s="1"/>
      <c r="E2" s="1"/>
      <c r="F2" s="1"/>
      <c r="G2" s="1"/>
      <c r="H2" s="1"/>
    </row>
    <row r="3" spans="1:8" ht="17.25" thickBot="1">
      <c r="A3" s="2" t="s">
        <v>1</v>
      </c>
      <c r="B3" s="1"/>
      <c r="C3" s="1"/>
      <c r="D3" s="1"/>
      <c r="E3" s="1"/>
      <c r="F3" s="1"/>
      <c r="G3" s="1"/>
      <c r="H3" s="3" t="s">
        <v>2</v>
      </c>
    </row>
    <row r="4" spans="1:8" ht="17.25" thickBot="1">
      <c r="A4" s="107" t="s">
        <v>3</v>
      </c>
      <c r="B4" s="109" t="s">
        <v>4</v>
      </c>
      <c r="C4" s="110"/>
      <c r="D4" s="111"/>
      <c r="E4" s="5"/>
      <c r="F4" s="112" t="s">
        <v>5</v>
      </c>
      <c r="G4" s="112" t="s">
        <v>6</v>
      </c>
      <c r="H4" s="114" t="s">
        <v>7</v>
      </c>
    </row>
    <row r="5" spans="1:8" ht="17.25" thickBot="1">
      <c r="A5" s="108"/>
      <c r="B5" s="6" t="s">
        <v>8</v>
      </c>
      <c r="C5" s="4" t="s">
        <v>9</v>
      </c>
      <c r="D5" s="116" t="s">
        <v>10</v>
      </c>
      <c r="E5" s="117"/>
      <c r="F5" s="113"/>
      <c r="G5" s="113"/>
      <c r="H5" s="115"/>
    </row>
    <row r="6" spans="1:8" ht="17.25" thickBot="1">
      <c r="A6" s="97" t="s">
        <v>11</v>
      </c>
      <c r="B6" s="98"/>
      <c r="C6" s="98"/>
      <c r="D6" s="98"/>
      <c r="E6" s="99"/>
      <c r="F6" s="58">
        <v>10740824958</v>
      </c>
      <c r="G6" s="7">
        <v>10823650530</v>
      </c>
      <c r="H6" s="21">
        <v>100.7711285895066</v>
      </c>
    </row>
    <row r="7" spans="1:8">
      <c r="A7" s="100" t="s">
        <v>12</v>
      </c>
      <c r="B7" s="101" t="s">
        <v>13</v>
      </c>
      <c r="C7" s="128" t="s">
        <v>14</v>
      </c>
      <c r="D7" s="129"/>
      <c r="E7" s="130"/>
      <c r="F7" s="41">
        <v>8797263500</v>
      </c>
      <c r="G7" s="8">
        <v>8837184778</v>
      </c>
      <c r="H7" s="125">
        <v>100.45379200020552</v>
      </c>
    </row>
    <row r="8" spans="1:8">
      <c r="A8" s="100"/>
      <c r="B8" s="102"/>
      <c r="C8" s="79" t="s">
        <v>15</v>
      </c>
      <c r="D8" s="121" t="s">
        <v>16</v>
      </c>
      <c r="E8" s="122"/>
      <c r="F8" s="62">
        <v>285000000</v>
      </c>
      <c r="G8" s="10">
        <v>191394048</v>
      </c>
      <c r="H8" s="119"/>
    </row>
    <row r="9" spans="1:8">
      <c r="A9" s="100"/>
      <c r="B9" s="103"/>
      <c r="C9" s="80"/>
      <c r="D9" s="126" t="s">
        <v>17</v>
      </c>
      <c r="E9" s="127"/>
      <c r="F9" s="63">
        <v>8459263500</v>
      </c>
      <c r="G9" s="10">
        <v>8592563500</v>
      </c>
      <c r="H9" s="119"/>
    </row>
    <row r="10" spans="1:8">
      <c r="A10" s="100"/>
      <c r="B10" s="103"/>
      <c r="C10" s="81"/>
      <c r="D10" s="123" t="s">
        <v>18</v>
      </c>
      <c r="E10" s="124"/>
      <c r="F10" s="64">
        <v>53000000</v>
      </c>
      <c r="G10" s="11">
        <v>53227230</v>
      </c>
      <c r="H10" s="120"/>
    </row>
    <row r="11" spans="1:8">
      <c r="A11" s="100"/>
      <c r="B11" s="79" t="s">
        <v>19</v>
      </c>
      <c r="C11" s="133" t="s">
        <v>20</v>
      </c>
      <c r="D11" s="134"/>
      <c r="E11" s="135"/>
      <c r="F11" s="12">
        <v>56100000</v>
      </c>
      <c r="G11" s="12">
        <v>97379102</v>
      </c>
      <c r="H11" s="118">
        <v>173.58128698752228</v>
      </c>
    </row>
    <row r="12" spans="1:8">
      <c r="A12" s="100"/>
      <c r="B12" s="80"/>
      <c r="C12" s="79" t="s">
        <v>19</v>
      </c>
      <c r="D12" s="131" t="s">
        <v>21</v>
      </c>
      <c r="E12" s="132"/>
      <c r="F12" s="77">
        <v>56100000</v>
      </c>
      <c r="G12" s="19">
        <v>57379102</v>
      </c>
      <c r="H12" s="119"/>
    </row>
    <row r="13" spans="1:8">
      <c r="A13" s="100"/>
      <c r="B13" s="81"/>
      <c r="C13" s="81"/>
      <c r="D13" s="37" t="s">
        <v>22</v>
      </c>
      <c r="E13" s="36"/>
      <c r="F13" s="65">
        <v>0</v>
      </c>
      <c r="G13" s="13">
        <v>40000000</v>
      </c>
      <c r="H13" s="35"/>
    </row>
    <row r="14" spans="1:8">
      <c r="A14" s="100"/>
      <c r="B14" s="104" t="s">
        <v>23</v>
      </c>
      <c r="C14" s="94" t="s">
        <v>20</v>
      </c>
      <c r="D14" s="95"/>
      <c r="E14" s="96"/>
      <c r="F14" s="43">
        <v>26544260</v>
      </c>
      <c r="G14" s="12">
        <v>28169452</v>
      </c>
      <c r="H14" s="118">
        <v>106.12257414597354</v>
      </c>
    </row>
    <row r="15" spans="1:8">
      <c r="A15" s="100"/>
      <c r="B15" s="80"/>
      <c r="C15" s="79" t="s">
        <v>24</v>
      </c>
      <c r="D15" s="121" t="s">
        <v>25</v>
      </c>
      <c r="E15" s="122"/>
      <c r="F15" s="66">
        <v>0</v>
      </c>
      <c r="G15" s="15">
        <v>0</v>
      </c>
      <c r="H15" s="119"/>
    </row>
    <row r="16" spans="1:8">
      <c r="A16" s="100"/>
      <c r="B16" s="81"/>
      <c r="C16" s="81"/>
      <c r="D16" s="123" t="s">
        <v>26</v>
      </c>
      <c r="E16" s="124"/>
      <c r="F16" s="67">
        <v>26544260</v>
      </c>
      <c r="G16" s="70">
        <v>28169452</v>
      </c>
      <c r="H16" s="120"/>
    </row>
    <row r="17" spans="1:8">
      <c r="A17" s="100"/>
      <c r="B17" s="92" t="s">
        <v>27</v>
      </c>
      <c r="C17" s="82" t="s">
        <v>20</v>
      </c>
      <c r="D17" s="83"/>
      <c r="E17" s="84"/>
      <c r="F17" s="78">
        <v>865000000</v>
      </c>
      <c r="G17" s="12">
        <v>865000000</v>
      </c>
      <c r="H17" s="35"/>
    </row>
    <row r="18" spans="1:8">
      <c r="A18" s="100"/>
      <c r="B18" s="93"/>
      <c r="C18" s="69" t="s">
        <v>27</v>
      </c>
      <c r="D18" s="85" t="s">
        <v>27</v>
      </c>
      <c r="E18" s="86"/>
      <c r="F18" s="68">
        <v>865000000</v>
      </c>
      <c r="G18" s="13">
        <v>865000000</v>
      </c>
      <c r="H18" s="35"/>
    </row>
    <row r="19" spans="1:8">
      <c r="A19" s="100"/>
      <c r="B19" s="80" t="s">
        <v>28</v>
      </c>
      <c r="C19" s="94" t="s">
        <v>20</v>
      </c>
      <c r="D19" s="95"/>
      <c r="E19" s="96"/>
      <c r="F19" s="44">
        <v>0</v>
      </c>
      <c r="G19" s="17">
        <v>0</v>
      </c>
      <c r="H19" s="118" t="e">
        <v>#DIV/0!</v>
      </c>
    </row>
    <row r="20" spans="1:8">
      <c r="A20" s="100"/>
      <c r="B20" s="80"/>
      <c r="C20" s="9" t="s">
        <v>28</v>
      </c>
      <c r="D20" s="136" t="s">
        <v>28</v>
      </c>
      <c r="E20" s="132"/>
      <c r="F20" s="71">
        <v>0</v>
      </c>
      <c r="G20" s="18">
        <v>0</v>
      </c>
      <c r="H20" s="120"/>
    </row>
    <row r="21" spans="1:8">
      <c r="A21" s="100"/>
      <c r="B21" s="79" t="s">
        <v>29</v>
      </c>
      <c r="C21" s="94" t="s">
        <v>20</v>
      </c>
      <c r="D21" s="95"/>
      <c r="E21" s="96"/>
      <c r="F21" s="44">
        <v>995917198</v>
      </c>
      <c r="G21" s="17">
        <v>995917198</v>
      </c>
      <c r="H21" s="118">
        <v>100</v>
      </c>
    </row>
    <row r="22" spans="1:8" ht="17.25" thickBot="1">
      <c r="A22" s="100"/>
      <c r="B22" s="105"/>
      <c r="C22" s="9" t="s">
        <v>29</v>
      </c>
      <c r="D22" s="136" t="s">
        <v>30</v>
      </c>
      <c r="E22" s="132"/>
      <c r="F22" s="72">
        <v>995917198</v>
      </c>
      <c r="G22" s="18">
        <v>995917198</v>
      </c>
      <c r="H22" s="120"/>
    </row>
    <row r="23" spans="1:8" ht="17.25" thickBot="1">
      <c r="A23" s="97" t="s">
        <v>31</v>
      </c>
      <c r="B23" s="98"/>
      <c r="C23" s="98"/>
      <c r="D23" s="98"/>
      <c r="E23" s="99"/>
      <c r="F23" s="59">
        <v>10740824958</v>
      </c>
      <c r="G23" s="20">
        <v>10823650530</v>
      </c>
      <c r="H23" s="21">
        <v>100.7711285895066</v>
      </c>
    </row>
    <row r="24" spans="1:8">
      <c r="A24" s="137" t="s">
        <v>32</v>
      </c>
      <c r="B24" s="140" t="s">
        <v>33</v>
      </c>
      <c r="C24" s="128" t="s">
        <v>34</v>
      </c>
      <c r="D24" s="129"/>
      <c r="E24" s="130"/>
      <c r="F24" s="45">
        <v>295304152</v>
      </c>
      <c r="G24" s="8">
        <v>306944145</v>
      </c>
      <c r="H24" s="125">
        <v>103.94169635650772</v>
      </c>
    </row>
    <row r="25" spans="1:8">
      <c r="A25" s="138"/>
      <c r="B25" s="80"/>
      <c r="C25" s="153" t="s">
        <v>35</v>
      </c>
      <c r="D25" s="141" t="s">
        <v>36</v>
      </c>
      <c r="E25" s="142"/>
      <c r="F25" s="46">
        <v>173799995</v>
      </c>
      <c r="G25" s="22">
        <v>172049679</v>
      </c>
      <c r="H25" s="119"/>
    </row>
    <row r="26" spans="1:8">
      <c r="A26" s="138"/>
      <c r="B26" s="80"/>
      <c r="C26" s="153"/>
      <c r="D26" s="143" t="s">
        <v>37</v>
      </c>
      <c r="E26" s="144"/>
      <c r="F26" s="46">
        <v>8642300</v>
      </c>
      <c r="G26" s="22">
        <v>8642300</v>
      </c>
      <c r="H26" s="119"/>
    </row>
    <row r="27" spans="1:8">
      <c r="A27" s="138"/>
      <c r="B27" s="80"/>
      <c r="C27" s="153"/>
      <c r="D27" s="143" t="s">
        <v>38</v>
      </c>
      <c r="E27" s="144"/>
      <c r="F27" s="46">
        <v>7379267</v>
      </c>
      <c r="G27" s="22">
        <v>12667305</v>
      </c>
      <c r="H27" s="119"/>
    </row>
    <row r="28" spans="1:8">
      <c r="A28" s="138"/>
      <c r="B28" s="80"/>
      <c r="C28" s="153"/>
      <c r="D28" s="143" t="s">
        <v>39</v>
      </c>
      <c r="E28" s="144"/>
      <c r="F28" s="46">
        <v>53640000</v>
      </c>
      <c r="G28" s="22">
        <v>53947010</v>
      </c>
      <c r="H28" s="119"/>
    </row>
    <row r="29" spans="1:8">
      <c r="A29" s="138"/>
      <c r="B29" s="80"/>
      <c r="C29" s="153"/>
      <c r="D29" s="145" t="s">
        <v>40</v>
      </c>
      <c r="E29" s="146"/>
      <c r="F29" s="46">
        <v>14732070</v>
      </c>
      <c r="G29" s="22">
        <v>18143176</v>
      </c>
      <c r="H29" s="119"/>
    </row>
    <row r="30" spans="1:8">
      <c r="A30" s="138"/>
      <c r="B30" s="80"/>
      <c r="C30" s="153"/>
      <c r="D30" s="88" t="s">
        <v>41</v>
      </c>
      <c r="E30" s="89"/>
      <c r="F30" s="46">
        <v>9062520</v>
      </c>
      <c r="G30" s="38">
        <v>10876416</v>
      </c>
      <c r="H30" s="119"/>
    </row>
    <row r="31" spans="1:8">
      <c r="A31" s="138"/>
      <c r="B31" s="80"/>
      <c r="C31" s="133"/>
      <c r="D31" s="151" t="s">
        <v>42</v>
      </c>
      <c r="E31" s="152"/>
      <c r="F31" s="46">
        <v>28048000</v>
      </c>
      <c r="G31" s="38">
        <v>30618259</v>
      </c>
      <c r="H31" s="120"/>
    </row>
    <row r="32" spans="1:8">
      <c r="A32" s="138"/>
      <c r="B32" s="80"/>
      <c r="C32" s="94" t="s">
        <v>20</v>
      </c>
      <c r="D32" s="95"/>
      <c r="E32" s="96"/>
      <c r="F32" s="47">
        <v>11033420</v>
      </c>
      <c r="G32" s="23">
        <v>11434830</v>
      </c>
      <c r="H32" s="118">
        <v>103.6381285222533</v>
      </c>
    </row>
    <row r="33" spans="1:8">
      <c r="A33" s="138"/>
      <c r="B33" s="80"/>
      <c r="C33" s="79" t="s">
        <v>43</v>
      </c>
      <c r="D33" s="136" t="s">
        <v>44</v>
      </c>
      <c r="E33" s="132"/>
      <c r="F33" s="48">
        <v>9996000</v>
      </c>
      <c r="G33" s="24">
        <v>10397410</v>
      </c>
      <c r="H33" s="119"/>
    </row>
    <row r="34" spans="1:8">
      <c r="A34" s="138"/>
      <c r="B34" s="80"/>
      <c r="C34" s="81"/>
      <c r="D34" s="123" t="s">
        <v>45</v>
      </c>
      <c r="E34" s="124"/>
      <c r="F34" s="42">
        <v>1037420</v>
      </c>
      <c r="G34" s="16">
        <v>1037420</v>
      </c>
      <c r="H34" s="120"/>
    </row>
    <row r="35" spans="1:8">
      <c r="A35" s="138"/>
      <c r="B35" s="80"/>
      <c r="C35" s="94" t="s">
        <v>34</v>
      </c>
      <c r="D35" s="95"/>
      <c r="E35" s="96"/>
      <c r="F35" s="49">
        <v>61400000</v>
      </c>
      <c r="G35" s="25">
        <v>57498303</v>
      </c>
      <c r="H35" s="118">
        <v>93.645444625407166</v>
      </c>
    </row>
    <row r="36" spans="1:8">
      <c r="A36" s="138"/>
      <c r="B36" s="80"/>
      <c r="C36" s="79" t="s">
        <v>46</v>
      </c>
      <c r="D36" s="136" t="s">
        <v>47</v>
      </c>
      <c r="E36" s="132"/>
      <c r="F36" s="50">
        <v>1680000</v>
      </c>
      <c r="G36" s="19">
        <v>2329160</v>
      </c>
      <c r="H36" s="119"/>
    </row>
    <row r="37" spans="1:8">
      <c r="A37" s="138"/>
      <c r="B37" s="80"/>
      <c r="C37" s="80"/>
      <c r="D37" s="136" t="s">
        <v>48</v>
      </c>
      <c r="E37" s="132"/>
      <c r="F37" s="51">
        <v>28080000</v>
      </c>
      <c r="G37" s="24">
        <v>26872358</v>
      </c>
      <c r="H37" s="119"/>
    </row>
    <row r="38" spans="1:8">
      <c r="A38" s="138"/>
      <c r="B38" s="80"/>
      <c r="C38" s="80"/>
      <c r="D38" s="147" t="s">
        <v>49</v>
      </c>
      <c r="E38" s="148"/>
      <c r="F38" s="52">
        <v>1440000</v>
      </c>
      <c r="G38" s="19">
        <v>1354750</v>
      </c>
      <c r="H38" s="119"/>
    </row>
    <row r="39" spans="1:8">
      <c r="A39" s="138"/>
      <c r="B39" s="80"/>
      <c r="C39" s="80"/>
      <c r="D39" s="90" t="s">
        <v>50</v>
      </c>
      <c r="E39" s="91"/>
      <c r="F39" s="50">
        <v>26000000</v>
      </c>
      <c r="G39" s="19">
        <v>20518950</v>
      </c>
      <c r="H39" s="119"/>
    </row>
    <row r="40" spans="1:8">
      <c r="A40" s="138"/>
      <c r="B40" s="80"/>
      <c r="C40" s="80"/>
      <c r="D40" s="147" t="s">
        <v>51</v>
      </c>
      <c r="E40" s="148"/>
      <c r="F40" s="52">
        <v>1200000</v>
      </c>
      <c r="G40" s="13">
        <v>1357825</v>
      </c>
      <c r="H40" s="119"/>
    </row>
    <row r="41" spans="1:8">
      <c r="A41" s="138"/>
      <c r="B41" s="80"/>
      <c r="C41" s="81"/>
      <c r="D41" s="149" t="s">
        <v>52</v>
      </c>
      <c r="E41" s="150"/>
      <c r="F41" s="52">
        <v>3000000</v>
      </c>
      <c r="G41" s="19">
        <v>5065260</v>
      </c>
      <c r="H41" s="120"/>
    </row>
    <row r="42" spans="1:8">
      <c r="A42" s="138"/>
      <c r="B42" s="79" t="s">
        <v>53</v>
      </c>
      <c r="C42" s="94" t="s">
        <v>54</v>
      </c>
      <c r="D42" s="95"/>
      <c r="E42" s="96"/>
      <c r="F42" s="26">
        <v>-34400000</v>
      </c>
      <c r="G42" s="26">
        <v>42550410</v>
      </c>
      <c r="H42" s="118">
        <v>-123.69305232558139</v>
      </c>
    </row>
    <row r="43" spans="1:8">
      <c r="A43" s="138"/>
      <c r="B43" s="80"/>
      <c r="C43" s="79" t="s">
        <v>55</v>
      </c>
      <c r="D43" s="131" t="s">
        <v>56</v>
      </c>
      <c r="E43" s="132"/>
      <c r="F43" s="54">
        <v>5600000</v>
      </c>
      <c r="G43" s="19">
        <v>5503320</v>
      </c>
      <c r="H43" s="119"/>
    </row>
    <row r="44" spans="1:8">
      <c r="A44" s="138"/>
      <c r="B44" s="80"/>
      <c r="C44" s="80"/>
      <c r="D44" s="37" t="s">
        <v>57</v>
      </c>
      <c r="E44" s="36"/>
      <c r="F44" s="54">
        <v>-40000000</v>
      </c>
      <c r="G44" s="19">
        <v>0</v>
      </c>
      <c r="H44" s="35"/>
    </row>
    <row r="45" spans="1:8">
      <c r="A45" s="138"/>
      <c r="B45" s="81"/>
      <c r="C45" s="81"/>
      <c r="D45" s="37" t="s">
        <v>58</v>
      </c>
      <c r="E45" s="36"/>
      <c r="F45" s="54">
        <v>0</v>
      </c>
      <c r="G45" s="13">
        <v>37047090</v>
      </c>
      <c r="H45" s="35"/>
    </row>
    <row r="46" spans="1:8">
      <c r="A46" s="138"/>
      <c r="B46" s="79" t="s">
        <v>59</v>
      </c>
      <c r="C46" s="94" t="s">
        <v>60</v>
      </c>
      <c r="D46" s="95"/>
      <c r="E46" s="96"/>
      <c r="F46" s="55">
        <v>2692307535</v>
      </c>
      <c r="G46" s="12">
        <v>2199014242</v>
      </c>
      <c r="H46" s="118">
        <v>81.67767661802425</v>
      </c>
    </row>
    <row r="47" spans="1:8">
      <c r="A47" s="138"/>
      <c r="B47" s="80"/>
      <c r="C47" s="80" t="s">
        <v>61</v>
      </c>
      <c r="D47" s="121" t="s">
        <v>62</v>
      </c>
      <c r="E47" s="122"/>
      <c r="F47" s="34">
        <v>1206000000</v>
      </c>
      <c r="G47" s="19">
        <v>1184603876</v>
      </c>
      <c r="H47" s="119"/>
    </row>
    <row r="48" spans="1:8">
      <c r="A48" s="138"/>
      <c r="B48" s="80"/>
      <c r="C48" s="80"/>
      <c r="D48" s="136" t="s">
        <v>63</v>
      </c>
      <c r="E48" s="132"/>
      <c r="F48" s="34">
        <v>208507535</v>
      </c>
      <c r="G48" s="19">
        <v>208507535</v>
      </c>
      <c r="H48" s="119"/>
    </row>
    <row r="49" spans="1:8">
      <c r="A49" s="138"/>
      <c r="B49" s="80"/>
      <c r="C49" s="80"/>
      <c r="D49" s="136" t="s">
        <v>64</v>
      </c>
      <c r="E49" s="132"/>
      <c r="F49" s="34">
        <v>313000000</v>
      </c>
      <c r="G49" s="19">
        <v>305814041</v>
      </c>
      <c r="H49" s="119"/>
    </row>
    <row r="50" spans="1:8">
      <c r="A50" s="138"/>
      <c r="B50" s="80"/>
      <c r="C50" s="80"/>
      <c r="D50" s="136" t="s">
        <v>65</v>
      </c>
      <c r="E50" s="132"/>
      <c r="F50" s="34">
        <v>151000000</v>
      </c>
      <c r="G50" s="19">
        <v>150264413</v>
      </c>
      <c r="H50" s="119"/>
    </row>
    <row r="51" spans="1:8">
      <c r="A51" s="138"/>
      <c r="B51" s="80"/>
      <c r="C51" s="80"/>
      <c r="D51" s="121" t="s">
        <v>66</v>
      </c>
      <c r="E51" s="122"/>
      <c r="F51" s="56">
        <v>92000000</v>
      </c>
      <c r="G51" s="24">
        <v>95564400</v>
      </c>
      <c r="H51" s="119"/>
    </row>
    <row r="52" spans="1:8">
      <c r="A52" s="138"/>
      <c r="B52" s="80"/>
      <c r="C52" s="80"/>
      <c r="D52" s="121" t="s">
        <v>67</v>
      </c>
      <c r="E52" s="122"/>
      <c r="F52" s="56">
        <v>721800000</v>
      </c>
      <c r="G52" s="24">
        <v>254259977</v>
      </c>
      <c r="H52" s="119"/>
    </row>
    <row r="53" spans="1:8">
      <c r="A53" s="138"/>
      <c r="B53" s="79" t="s">
        <v>68</v>
      </c>
      <c r="C53" s="94" t="s">
        <v>54</v>
      </c>
      <c r="D53" s="95"/>
      <c r="E53" s="96"/>
      <c r="F53" s="43">
        <v>2546634262</v>
      </c>
      <c r="G53" s="14">
        <v>1940908931</v>
      </c>
      <c r="H53" s="118">
        <v>76.214671260870674</v>
      </c>
    </row>
    <row r="54" spans="1:8">
      <c r="A54" s="138"/>
      <c r="B54" s="80"/>
      <c r="C54" s="87" t="s">
        <v>68</v>
      </c>
      <c r="D54" s="160" t="s">
        <v>69</v>
      </c>
      <c r="E54" s="161"/>
      <c r="F54" s="39">
        <v>189360524</v>
      </c>
      <c r="G54" s="27">
        <v>186135193</v>
      </c>
      <c r="H54" s="119"/>
    </row>
    <row r="55" spans="1:8">
      <c r="A55" s="138"/>
      <c r="B55" s="80"/>
      <c r="C55" s="87"/>
      <c r="D55" s="154" t="s">
        <v>70</v>
      </c>
      <c r="E55" s="155"/>
      <c r="F55" s="39">
        <v>171187560</v>
      </c>
      <c r="G55" s="19">
        <v>171187560</v>
      </c>
      <c r="H55" s="119"/>
    </row>
    <row r="56" spans="1:8">
      <c r="A56" s="138"/>
      <c r="B56" s="80"/>
      <c r="C56" s="87"/>
      <c r="D56" s="154" t="s">
        <v>71</v>
      </c>
      <c r="E56" s="155"/>
      <c r="F56" s="39">
        <v>160000000</v>
      </c>
      <c r="G56" s="13">
        <v>160000000</v>
      </c>
      <c r="H56" s="119"/>
    </row>
    <row r="57" spans="1:8">
      <c r="A57" s="138"/>
      <c r="B57" s="80"/>
      <c r="C57" s="87"/>
      <c r="D57" s="154" t="s">
        <v>72</v>
      </c>
      <c r="E57" s="155"/>
      <c r="F57" s="39">
        <v>210000000</v>
      </c>
      <c r="G57" s="19">
        <v>210000000</v>
      </c>
      <c r="H57" s="119"/>
    </row>
    <row r="58" spans="1:8">
      <c r="A58" s="138"/>
      <c r="B58" s="80"/>
      <c r="C58" s="87"/>
      <c r="D58" s="154" t="s">
        <v>73</v>
      </c>
      <c r="E58" s="155"/>
      <c r="F58" s="39">
        <v>248316010</v>
      </c>
      <c r="G58" s="19">
        <v>248316010</v>
      </c>
      <c r="H58" s="119"/>
    </row>
    <row r="59" spans="1:8">
      <c r="A59" s="138"/>
      <c r="B59" s="80"/>
      <c r="C59" s="87"/>
      <c r="D59" s="156" t="s">
        <v>74</v>
      </c>
      <c r="E59" s="91"/>
      <c r="F59" s="39">
        <v>131720758</v>
      </c>
      <c r="G59" s="13">
        <v>131720758</v>
      </c>
      <c r="H59" s="119"/>
    </row>
    <row r="60" spans="1:8">
      <c r="A60" s="138"/>
      <c r="B60" s="80"/>
      <c r="C60" s="87"/>
      <c r="D60" s="156" t="s">
        <v>75</v>
      </c>
      <c r="E60" s="91"/>
      <c r="F60" s="40">
        <v>238643660</v>
      </c>
      <c r="G60" s="19">
        <v>236143660</v>
      </c>
      <c r="H60" s="119"/>
    </row>
    <row r="61" spans="1:8">
      <c r="A61" s="138"/>
      <c r="B61" s="80"/>
      <c r="C61" s="87"/>
      <c r="D61" s="60" t="s">
        <v>76</v>
      </c>
      <c r="E61" s="61"/>
      <c r="F61" s="73">
        <v>296600000</v>
      </c>
      <c r="G61" s="19">
        <v>296600000</v>
      </c>
      <c r="H61" s="119"/>
    </row>
    <row r="62" spans="1:8">
      <c r="A62" s="138"/>
      <c r="B62" s="80"/>
      <c r="C62" s="87"/>
      <c r="D62" s="60" t="s">
        <v>77</v>
      </c>
      <c r="E62" s="61"/>
      <c r="F62" s="73">
        <v>300805750</v>
      </c>
      <c r="G62" s="19">
        <v>300805750</v>
      </c>
      <c r="H62" s="119"/>
    </row>
    <row r="63" spans="1:8">
      <c r="A63" s="138"/>
      <c r="B63" s="81"/>
      <c r="C63" s="87"/>
      <c r="D63" s="75" t="s">
        <v>78</v>
      </c>
      <c r="E63" s="76"/>
      <c r="F63" s="74">
        <v>600000000</v>
      </c>
      <c r="G63" s="19"/>
      <c r="H63" s="120"/>
    </row>
    <row r="64" spans="1:8">
      <c r="A64" s="138"/>
      <c r="B64" s="79" t="s">
        <v>79</v>
      </c>
      <c r="C64" s="94" t="s">
        <v>80</v>
      </c>
      <c r="D64" s="95"/>
      <c r="E64" s="96"/>
      <c r="F64" s="12">
        <v>865000000</v>
      </c>
      <c r="G64" s="12">
        <v>872616000</v>
      </c>
      <c r="H64" s="118">
        <v>100.88046242774567</v>
      </c>
    </row>
    <row r="65" spans="1:8">
      <c r="A65" s="138"/>
      <c r="B65" s="80"/>
      <c r="C65" s="9" t="s">
        <v>81</v>
      </c>
      <c r="D65" s="154" t="s">
        <v>81</v>
      </c>
      <c r="E65" s="155"/>
      <c r="F65" s="54">
        <v>865000000</v>
      </c>
      <c r="G65" s="19">
        <v>872616000</v>
      </c>
      <c r="H65" s="120"/>
    </row>
    <row r="66" spans="1:8">
      <c r="A66" s="138"/>
      <c r="B66" s="79" t="s">
        <v>29</v>
      </c>
      <c r="C66" s="94" t="s">
        <v>80</v>
      </c>
      <c r="D66" s="95"/>
      <c r="E66" s="96"/>
      <c r="F66" s="53">
        <v>4303545589</v>
      </c>
      <c r="G66" s="12">
        <v>5392683669</v>
      </c>
      <c r="H66" s="118">
        <v>125.30792476751895</v>
      </c>
    </row>
    <row r="67" spans="1:8" ht="17.25" thickBot="1">
      <c r="A67" s="139"/>
      <c r="B67" s="105"/>
      <c r="C67" s="28" t="s">
        <v>29</v>
      </c>
      <c r="D67" s="158" t="s">
        <v>29</v>
      </c>
      <c r="E67" s="159"/>
      <c r="F67" s="57">
        <v>4303545589</v>
      </c>
      <c r="G67" s="29">
        <v>5392683669</v>
      </c>
      <c r="H67" s="157"/>
    </row>
    <row r="68" spans="1:8">
      <c r="A68" s="30"/>
      <c r="B68" s="1"/>
      <c r="C68" s="1"/>
      <c r="D68" s="1"/>
      <c r="E68" s="1"/>
      <c r="F68" s="1"/>
      <c r="G68" s="1"/>
      <c r="H68" s="31"/>
    </row>
    <row r="73" spans="1:8">
      <c r="A73" s="1"/>
      <c r="B73" s="1"/>
      <c r="C73" s="1"/>
      <c r="D73" s="32"/>
      <c r="E73" s="1"/>
      <c r="F73" s="1"/>
      <c r="G73" s="1"/>
      <c r="H73" s="1"/>
    </row>
    <row r="74" spans="1:8">
      <c r="A74" s="1"/>
      <c r="B74" s="1"/>
      <c r="C74" s="1"/>
      <c r="D74" s="32"/>
      <c r="E74" s="1"/>
      <c r="F74" s="1"/>
      <c r="G74" s="1"/>
      <c r="H74" s="1"/>
    </row>
  </sheetData>
  <mergeCells count="99">
    <mergeCell ref="H42:H43"/>
    <mergeCell ref="D43:E43"/>
    <mergeCell ref="H46:H52"/>
    <mergeCell ref="D49:E49"/>
    <mergeCell ref="D51:E51"/>
    <mergeCell ref="D52:E52"/>
    <mergeCell ref="B66:B67"/>
    <mergeCell ref="C66:E66"/>
    <mergeCell ref="D56:E56"/>
    <mergeCell ref="D57:E57"/>
    <mergeCell ref="D60:E60"/>
    <mergeCell ref="H66:H67"/>
    <mergeCell ref="D67:E67"/>
    <mergeCell ref="C64:E64"/>
    <mergeCell ref="H64:H65"/>
    <mergeCell ref="D65:E65"/>
    <mergeCell ref="B64:B65"/>
    <mergeCell ref="D59:E59"/>
    <mergeCell ref="D58:E58"/>
    <mergeCell ref="H53:H63"/>
    <mergeCell ref="C53:E53"/>
    <mergeCell ref="H21:H22"/>
    <mergeCell ref="D22:E22"/>
    <mergeCell ref="H24:H31"/>
    <mergeCell ref="C19:E19"/>
    <mergeCell ref="H19:H20"/>
    <mergeCell ref="D20:E20"/>
    <mergeCell ref="A23:E23"/>
    <mergeCell ref="A24:A67"/>
    <mergeCell ref="B24:B41"/>
    <mergeCell ref="C24:E24"/>
    <mergeCell ref="D25:E25"/>
    <mergeCell ref="D26:E26"/>
    <mergeCell ref="D27:E27"/>
    <mergeCell ref="D28:E28"/>
    <mergeCell ref="D29:E29"/>
    <mergeCell ref="D34:E34"/>
    <mergeCell ref="D40:E40"/>
    <mergeCell ref="H35:H41"/>
    <mergeCell ref="C36:C41"/>
    <mergeCell ref="D36:E36"/>
    <mergeCell ref="D37:E37"/>
    <mergeCell ref="D50:E50"/>
    <mergeCell ref="H32:H34"/>
    <mergeCell ref="C33:C34"/>
    <mergeCell ref="A1:H1"/>
    <mergeCell ref="A4:A5"/>
    <mergeCell ref="B4:D4"/>
    <mergeCell ref="F4:F5"/>
    <mergeCell ref="G4:G5"/>
    <mergeCell ref="H4:H5"/>
    <mergeCell ref="D5:E5"/>
    <mergeCell ref="H14:H16"/>
    <mergeCell ref="C15:C16"/>
    <mergeCell ref="D15:E15"/>
    <mergeCell ref="D16:E16"/>
    <mergeCell ref="H7:H10"/>
    <mergeCell ref="C8:C10"/>
    <mergeCell ref="D8:E8"/>
    <mergeCell ref="D9:E9"/>
    <mergeCell ref="D10:E10"/>
    <mergeCell ref="C7:E7"/>
    <mergeCell ref="H11:H12"/>
    <mergeCell ref="D12:E12"/>
    <mergeCell ref="C11:E11"/>
    <mergeCell ref="A6:E6"/>
    <mergeCell ref="A7:A22"/>
    <mergeCell ref="B7:B10"/>
    <mergeCell ref="B19:B20"/>
    <mergeCell ref="B14:B16"/>
    <mergeCell ref="C14:E14"/>
    <mergeCell ref="B21:B22"/>
    <mergeCell ref="C21:E21"/>
    <mergeCell ref="B11:B13"/>
    <mergeCell ref="C12:C13"/>
    <mergeCell ref="C43:C45"/>
    <mergeCell ref="C17:E17"/>
    <mergeCell ref="D18:E18"/>
    <mergeCell ref="B53:B63"/>
    <mergeCell ref="C54:C63"/>
    <mergeCell ref="D30:E30"/>
    <mergeCell ref="D39:E39"/>
    <mergeCell ref="C47:C52"/>
    <mergeCell ref="B17:B18"/>
    <mergeCell ref="C35:E35"/>
    <mergeCell ref="D33:E33"/>
    <mergeCell ref="D47:E47"/>
    <mergeCell ref="D48:E48"/>
    <mergeCell ref="D41:E41"/>
    <mergeCell ref="D31:E31"/>
    <mergeCell ref="C32:E32"/>
    <mergeCell ref="D38:E38"/>
    <mergeCell ref="C25:C31"/>
    <mergeCell ref="D54:E54"/>
    <mergeCell ref="D55:E55"/>
    <mergeCell ref="B42:B45"/>
    <mergeCell ref="C42:E42"/>
    <mergeCell ref="B46:B52"/>
    <mergeCell ref="C46:E46"/>
  </mergeCells>
  <phoneticPr fontId="16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2"/>
  <sheetViews>
    <sheetView tabSelected="1" workbookViewId="0">
      <selection activeCell="G28" sqref="G28"/>
    </sheetView>
  </sheetViews>
  <sheetFormatPr defaultRowHeight="16.5"/>
  <cols>
    <col min="1" max="1" width="17.875" style="164" bestFit="1" customWidth="1"/>
    <col min="2" max="2" width="10.5" style="164" customWidth="1"/>
    <col min="3" max="3" width="12.5" style="164" bestFit="1" customWidth="1"/>
    <col min="4" max="5" width="15.375" style="33" bestFit="1" customWidth="1"/>
    <col min="6" max="6" width="9" style="270"/>
  </cols>
  <sheetData>
    <row r="1" spans="1:6" ht="24.75">
      <c r="A1" s="162" t="s">
        <v>82</v>
      </c>
      <c r="B1" s="162"/>
      <c r="C1" s="162"/>
      <c r="D1" s="162"/>
      <c r="E1" s="162"/>
      <c r="F1" s="162"/>
    </row>
    <row r="2" spans="1:6" ht="24.75">
      <c r="A2" s="163"/>
      <c r="B2" s="163"/>
      <c r="C2" s="163"/>
      <c r="D2" s="163"/>
      <c r="E2" s="163"/>
      <c r="F2" s="163"/>
    </row>
    <row r="3" spans="1:6" ht="17.25" thickBot="1">
      <c r="A3" s="164" t="s">
        <v>83</v>
      </c>
      <c r="E3" s="164"/>
      <c r="F3" s="165" t="s">
        <v>84</v>
      </c>
    </row>
    <row r="4" spans="1:6">
      <c r="A4" s="166" t="s">
        <v>85</v>
      </c>
      <c r="B4" s="167"/>
      <c r="C4" s="168"/>
      <c r="D4" s="169" t="s">
        <v>86</v>
      </c>
      <c r="E4" s="169" t="s">
        <v>87</v>
      </c>
      <c r="F4" s="170" t="s">
        <v>88</v>
      </c>
    </row>
    <row r="5" spans="1:6">
      <c r="A5" s="171" t="s">
        <v>89</v>
      </c>
      <c r="B5" s="172" t="s">
        <v>90</v>
      </c>
      <c r="C5" s="172" t="s">
        <v>91</v>
      </c>
      <c r="D5" s="173"/>
      <c r="E5" s="173"/>
      <c r="F5" s="174"/>
    </row>
    <row r="6" spans="1:6">
      <c r="A6" s="175" t="s">
        <v>92</v>
      </c>
      <c r="B6" s="176"/>
      <c r="C6" s="177"/>
      <c r="D6" s="178">
        <f>D7+D10+D13+D17+D19</f>
        <v>1257975602</v>
      </c>
      <c r="E6" s="178">
        <f>E7+E10+E13+E17+E19</f>
        <v>1257739687</v>
      </c>
      <c r="F6" s="179">
        <f>E6/D6*100</f>
        <v>99.981246456638345</v>
      </c>
    </row>
    <row r="7" spans="1:6">
      <c r="A7" s="180" t="s">
        <v>93</v>
      </c>
      <c r="B7" s="181" t="s">
        <v>94</v>
      </c>
      <c r="C7" s="182"/>
      <c r="D7" s="183">
        <f>SUM(D8:D9)</f>
        <v>800330000</v>
      </c>
      <c r="E7" s="183">
        <f>E8+E9</f>
        <v>800230000</v>
      </c>
      <c r="F7" s="184">
        <f>E7/D7*100</f>
        <v>99.987505154123923</v>
      </c>
    </row>
    <row r="8" spans="1:6">
      <c r="A8" s="185"/>
      <c r="B8" s="186" t="s">
        <v>95</v>
      </c>
      <c r="C8" s="187" t="s">
        <v>96</v>
      </c>
      <c r="D8" s="188">
        <v>100000</v>
      </c>
      <c r="E8" s="189">
        <v>0</v>
      </c>
      <c r="F8" s="190"/>
    </row>
    <row r="9" spans="1:6">
      <c r="A9" s="185"/>
      <c r="B9" s="191"/>
      <c r="C9" s="192" t="s">
        <v>97</v>
      </c>
      <c r="D9" s="188">
        <v>800230000</v>
      </c>
      <c r="E9" s="189">
        <v>800230000</v>
      </c>
      <c r="F9" s="193"/>
    </row>
    <row r="10" spans="1:6">
      <c r="A10" s="180" t="s">
        <v>98</v>
      </c>
      <c r="B10" s="194" t="s">
        <v>94</v>
      </c>
      <c r="C10" s="195"/>
      <c r="D10" s="196">
        <f>D11</f>
        <v>54000000</v>
      </c>
      <c r="E10" s="196">
        <f>E11</f>
        <v>57405735</v>
      </c>
      <c r="F10" s="184">
        <f>E10/D10*100</f>
        <v>106.30691666666667</v>
      </c>
    </row>
    <row r="11" spans="1:6">
      <c r="A11" s="185"/>
      <c r="B11" s="197" t="s">
        <v>98</v>
      </c>
      <c r="C11" s="198" t="s">
        <v>99</v>
      </c>
      <c r="D11" s="199">
        <v>54000000</v>
      </c>
      <c r="E11" s="199">
        <v>57405735</v>
      </c>
      <c r="F11" s="190"/>
    </row>
    <row r="12" spans="1:6">
      <c r="A12" s="185"/>
      <c r="B12" s="200"/>
      <c r="C12" s="201" t="s">
        <v>100</v>
      </c>
      <c r="D12" s="188">
        <v>0</v>
      </c>
      <c r="E12" s="199">
        <v>0</v>
      </c>
      <c r="F12" s="193"/>
    </row>
    <row r="13" spans="1:6">
      <c r="A13" s="202" t="s">
        <v>101</v>
      </c>
      <c r="B13" s="194" t="s">
        <v>94</v>
      </c>
      <c r="C13" s="195"/>
      <c r="D13" s="196">
        <f>SUM(D14:D16)</f>
        <v>501000</v>
      </c>
      <c r="E13" s="196">
        <f>SUM(E14:E16)</f>
        <v>559350</v>
      </c>
      <c r="F13" s="184">
        <f>E13/D13*100</f>
        <v>111.64670658682634</v>
      </c>
    </row>
    <row r="14" spans="1:6">
      <c r="A14" s="185"/>
      <c r="B14" s="203" t="s">
        <v>102</v>
      </c>
      <c r="C14" s="204" t="s">
        <v>103</v>
      </c>
      <c r="D14" s="189">
        <v>0</v>
      </c>
      <c r="E14" s="199">
        <v>0</v>
      </c>
      <c r="F14" s="190"/>
    </row>
    <row r="15" spans="1:6">
      <c r="A15" s="185"/>
      <c r="B15" s="205"/>
      <c r="C15" s="206" t="s">
        <v>104</v>
      </c>
      <c r="D15" s="207"/>
      <c r="E15" s="208">
        <v>559350</v>
      </c>
      <c r="F15" s="190"/>
    </row>
    <row r="16" spans="1:6">
      <c r="A16" s="185"/>
      <c r="B16" s="209"/>
      <c r="C16" s="210" t="s">
        <v>105</v>
      </c>
      <c r="D16" s="211">
        <v>501000</v>
      </c>
      <c r="E16" s="212">
        <v>0</v>
      </c>
      <c r="F16" s="193"/>
    </row>
    <row r="17" spans="1:6">
      <c r="A17" s="180" t="s">
        <v>106</v>
      </c>
      <c r="B17" s="181" t="s">
        <v>94</v>
      </c>
      <c r="C17" s="182"/>
      <c r="D17" s="213">
        <f>D18</f>
        <v>165000000</v>
      </c>
      <c r="E17" s="213">
        <f>E18</f>
        <v>165000000</v>
      </c>
      <c r="F17" s="214" t="s">
        <v>107</v>
      </c>
    </row>
    <row r="18" spans="1:6">
      <c r="A18" s="215"/>
      <c r="B18" s="216" t="s">
        <v>106</v>
      </c>
      <c r="C18" s="217" t="s">
        <v>108</v>
      </c>
      <c r="D18" s="218">
        <v>165000000</v>
      </c>
      <c r="E18" s="218">
        <v>165000000</v>
      </c>
      <c r="F18" s="219"/>
    </row>
    <row r="19" spans="1:6">
      <c r="A19" s="180" t="s">
        <v>109</v>
      </c>
      <c r="B19" s="194" t="s">
        <v>94</v>
      </c>
      <c r="C19" s="195"/>
      <c r="D19" s="183">
        <f>D20</f>
        <v>238144602</v>
      </c>
      <c r="E19" s="196">
        <f>E20</f>
        <v>234544602</v>
      </c>
      <c r="F19" s="184">
        <f>E19/D19*100</f>
        <v>98.488313415560853</v>
      </c>
    </row>
    <row r="20" spans="1:6" ht="17.25" thickBot="1">
      <c r="A20" s="185"/>
      <c r="B20" s="220" t="s">
        <v>109</v>
      </c>
      <c r="C20" s="221" t="s">
        <v>30</v>
      </c>
      <c r="D20" s="222">
        <v>238144602</v>
      </c>
      <c r="E20" s="223">
        <v>234544602</v>
      </c>
      <c r="F20" s="224"/>
    </row>
    <row r="21" spans="1:6">
      <c r="A21" s="225" t="s">
        <v>110</v>
      </c>
      <c r="B21" s="226"/>
      <c r="C21" s="227"/>
      <c r="D21" s="228">
        <f>D22+D29+D32+D38+D47+D49+D51</f>
        <v>1257975602</v>
      </c>
      <c r="E21" s="228">
        <f>E22+E29+E32+E38+E47+E49+E51</f>
        <v>1257739687</v>
      </c>
      <c r="F21" s="229">
        <f>E21/D21*100</f>
        <v>99.981246456638345</v>
      </c>
    </row>
    <row r="22" spans="1:6">
      <c r="A22" s="185" t="s">
        <v>111</v>
      </c>
      <c r="B22" s="181" t="s">
        <v>94</v>
      </c>
      <c r="C22" s="182"/>
      <c r="D22" s="230">
        <f>SUM(D23:D28)</f>
        <v>49559229</v>
      </c>
      <c r="E22" s="230">
        <f>SUM(E23:E28)</f>
        <v>48254622</v>
      </c>
      <c r="F22" s="184">
        <f>E22/D22*100</f>
        <v>97.36758011308045</v>
      </c>
    </row>
    <row r="23" spans="1:6">
      <c r="A23" s="185"/>
      <c r="B23" s="186" t="s">
        <v>112</v>
      </c>
      <c r="C23" s="231" t="s">
        <v>113</v>
      </c>
      <c r="D23" s="232">
        <v>43800000</v>
      </c>
      <c r="E23" s="189">
        <v>43043112</v>
      </c>
      <c r="F23" s="190"/>
    </row>
    <row r="24" spans="1:6">
      <c r="A24" s="185"/>
      <c r="B24" s="233"/>
      <c r="C24" s="234" t="s">
        <v>114</v>
      </c>
      <c r="D24" s="235">
        <v>0</v>
      </c>
      <c r="E24" s="189">
        <v>0</v>
      </c>
      <c r="F24" s="190"/>
    </row>
    <row r="25" spans="1:6">
      <c r="A25" s="185"/>
      <c r="B25" s="233"/>
      <c r="C25" s="201" t="s">
        <v>115</v>
      </c>
      <c r="D25" s="188">
        <v>0</v>
      </c>
      <c r="E25" s="189">
        <v>0</v>
      </c>
      <c r="F25" s="190"/>
    </row>
    <row r="26" spans="1:6">
      <c r="A26" s="185"/>
      <c r="B26" s="233"/>
      <c r="C26" s="234" t="s">
        <v>116</v>
      </c>
      <c r="D26" s="235">
        <v>1479430</v>
      </c>
      <c r="E26" s="189">
        <v>0</v>
      </c>
      <c r="F26" s="190"/>
    </row>
    <row r="27" spans="1:6">
      <c r="A27" s="185"/>
      <c r="B27" s="233"/>
      <c r="C27" s="234" t="s">
        <v>117</v>
      </c>
      <c r="D27" s="235">
        <v>1797799</v>
      </c>
      <c r="E27" s="189">
        <v>3150510</v>
      </c>
      <c r="F27" s="190"/>
    </row>
    <row r="28" spans="1:6">
      <c r="A28" s="185"/>
      <c r="B28" s="191"/>
      <c r="C28" s="236" t="s">
        <v>118</v>
      </c>
      <c r="D28" s="237">
        <v>2482000</v>
      </c>
      <c r="E28" s="207">
        <v>2061000</v>
      </c>
      <c r="F28" s="193"/>
    </row>
    <row r="29" spans="1:6">
      <c r="A29" s="185"/>
      <c r="B29" s="181" t="s">
        <v>94</v>
      </c>
      <c r="C29" s="182"/>
      <c r="D29" s="238">
        <f>SUM(D30:D31)</f>
        <v>420000</v>
      </c>
      <c r="E29" s="213">
        <f>SUM(E30:E31)</f>
        <v>249700</v>
      </c>
      <c r="F29" s="184">
        <f>E29/D29*100</f>
        <v>59.452380952380956</v>
      </c>
    </row>
    <row r="30" spans="1:6">
      <c r="A30" s="185"/>
      <c r="B30" s="186" t="s">
        <v>119</v>
      </c>
      <c r="C30" s="231" t="s">
        <v>120</v>
      </c>
      <c r="D30" s="239">
        <v>120000</v>
      </c>
      <c r="E30" s="239">
        <v>0</v>
      </c>
      <c r="F30" s="190"/>
    </row>
    <row r="31" spans="1:6">
      <c r="A31" s="185"/>
      <c r="B31" s="240"/>
      <c r="C31" s="231" t="s">
        <v>121</v>
      </c>
      <c r="D31" s="211">
        <v>300000</v>
      </c>
      <c r="E31" s="211">
        <v>249700</v>
      </c>
      <c r="F31" s="193"/>
    </row>
    <row r="32" spans="1:6">
      <c r="A32" s="185"/>
      <c r="B32" s="181" t="s">
        <v>94</v>
      </c>
      <c r="C32" s="182"/>
      <c r="D32" s="183">
        <f>SUM(D33:D37)</f>
        <v>9510000</v>
      </c>
      <c r="E32" s="213">
        <f>SUM(E33:E37)</f>
        <v>8885390</v>
      </c>
      <c r="F32" s="184">
        <f>E32/D32*100</f>
        <v>93.432071503680334</v>
      </c>
    </row>
    <row r="33" spans="1:6">
      <c r="A33" s="185"/>
      <c r="B33" s="186" t="s">
        <v>122</v>
      </c>
      <c r="C33" s="241" t="s">
        <v>123</v>
      </c>
      <c r="D33" s="242">
        <v>50000</v>
      </c>
      <c r="E33" s="189">
        <v>17300</v>
      </c>
      <c r="F33" s="190"/>
    </row>
    <row r="34" spans="1:6">
      <c r="A34" s="185"/>
      <c r="B34" s="233"/>
      <c r="C34" s="243" t="s">
        <v>124</v>
      </c>
      <c r="D34" s="235">
        <v>8820000</v>
      </c>
      <c r="E34" s="244">
        <v>8450009</v>
      </c>
      <c r="F34" s="190"/>
    </row>
    <row r="35" spans="1:6">
      <c r="A35" s="185"/>
      <c r="B35" s="233"/>
      <c r="C35" s="245" t="s">
        <v>125</v>
      </c>
      <c r="D35" s="246">
        <v>60000</v>
      </c>
      <c r="E35" s="244">
        <v>0</v>
      </c>
      <c r="F35" s="190"/>
    </row>
    <row r="36" spans="1:6">
      <c r="A36" s="185"/>
      <c r="B36" s="233"/>
      <c r="C36" s="247" t="s">
        <v>126</v>
      </c>
      <c r="D36" s="246">
        <v>480000</v>
      </c>
      <c r="E36" s="244">
        <v>418081</v>
      </c>
      <c r="F36" s="190"/>
    </row>
    <row r="37" spans="1:6">
      <c r="A37" s="215"/>
      <c r="B37" s="191"/>
      <c r="C37" s="248" t="s">
        <v>127</v>
      </c>
      <c r="D37" s="237">
        <v>100000</v>
      </c>
      <c r="E37" s="249">
        <v>0</v>
      </c>
      <c r="F37" s="193"/>
    </row>
    <row r="38" spans="1:6">
      <c r="A38" s="180" t="s">
        <v>128</v>
      </c>
      <c r="B38" s="181" t="s">
        <v>94</v>
      </c>
      <c r="C38" s="182"/>
      <c r="D38" s="183">
        <f>SUM(D39:D46)</f>
        <v>256000000</v>
      </c>
      <c r="E38" s="183">
        <f>SUM(E39:E46)</f>
        <v>236790848</v>
      </c>
      <c r="F38" s="250">
        <f>E38/D38*100</f>
        <v>92.496425000000002</v>
      </c>
    </row>
    <row r="39" spans="1:6">
      <c r="A39" s="185"/>
      <c r="B39" s="186" t="s">
        <v>129</v>
      </c>
      <c r="C39" s="231" t="s">
        <v>130</v>
      </c>
      <c r="D39" s="232">
        <v>180000000</v>
      </c>
      <c r="E39" s="189">
        <v>173093676</v>
      </c>
      <c r="F39" s="251">
        <f t="shared" ref="F39:F51" si="0">E39/D39*100</f>
        <v>96.163153333333327</v>
      </c>
    </row>
    <row r="40" spans="1:6">
      <c r="A40" s="185"/>
      <c r="B40" s="233"/>
      <c r="C40" s="236" t="s">
        <v>131</v>
      </c>
      <c r="D40" s="246">
        <v>33000000</v>
      </c>
      <c r="E40" s="189">
        <v>30138000</v>
      </c>
      <c r="F40" s="252">
        <f t="shared" si="0"/>
        <v>91.327272727272728</v>
      </c>
    </row>
    <row r="41" spans="1:6">
      <c r="A41" s="185"/>
      <c r="B41" s="233"/>
      <c r="C41" s="236" t="s">
        <v>132</v>
      </c>
      <c r="D41" s="246">
        <v>0</v>
      </c>
      <c r="E41" s="189">
        <v>0</v>
      </c>
      <c r="F41" s="253">
        <v>0</v>
      </c>
    </row>
    <row r="42" spans="1:6">
      <c r="A42" s="185"/>
      <c r="B42" s="233"/>
      <c r="C42" s="236" t="s">
        <v>133</v>
      </c>
      <c r="D42" s="246">
        <v>0</v>
      </c>
      <c r="E42" s="189">
        <v>0</v>
      </c>
      <c r="F42" s="253" t="e">
        <f t="shared" si="0"/>
        <v>#DIV/0!</v>
      </c>
    </row>
    <row r="43" spans="1:6">
      <c r="A43" s="185"/>
      <c r="B43" s="233"/>
      <c r="C43" s="236" t="s">
        <v>134</v>
      </c>
      <c r="D43" s="246">
        <v>30000000</v>
      </c>
      <c r="E43" s="189">
        <v>21559172</v>
      </c>
      <c r="F43" s="253">
        <f t="shared" si="0"/>
        <v>71.863906666666665</v>
      </c>
    </row>
    <row r="44" spans="1:6">
      <c r="A44" s="185"/>
      <c r="B44" s="233"/>
      <c r="C44" s="234" t="s">
        <v>135</v>
      </c>
      <c r="D44" s="235">
        <v>12000000</v>
      </c>
      <c r="E44" s="199">
        <v>12000000</v>
      </c>
      <c r="F44" s="254">
        <f t="shared" si="0"/>
        <v>100</v>
      </c>
    </row>
    <row r="45" spans="1:6">
      <c r="A45" s="185"/>
      <c r="B45" s="233"/>
      <c r="C45" s="255" t="s">
        <v>136</v>
      </c>
      <c r="D45" s="256">
        <v>1000000</v>
      </c>
      <c r="E45" s="256">
        <v>0</v>
      </c>
      <c r="F45" s="257">
        <f t="shared" si="0"/>
        <v>0</v>
      </c>
    </row>
    <row r="46" spans="1:6">
      <c r="A46" s="185"/>
      <c r="B46" s="233"/>
      <c r="C46" s="258"/>
      <c r="D46" s="259"/>
      <c r="E46" s="259"/>
      <c r="F46" s="190"/>
    </row>
    <row r="47" spans="1:6">
      <c r="A47" s="180" t="s">
        <v>137</v>
      </c>
      <c r="B47" s="181" t="s">
        <v>94</v>
      </c>
      <c r="C47" s="182"/>
      <c r="D47" s="213">
        <f>D48</f>
        <v>0</v>
      </c>
      <c r="E47" s="213">
        <f>E48</f>
        <v>0</v>
      </c>
      <c r="F47" s="214" t="s">
        <v>107</v>
      </c>
    </row>
    <row r="48" spans="1:6">
      <c r="A48" s="215"/>
      <c r="B48" s="216" t="s">
        <v>137</v>
      </c>
      <c r="C48" s="217" t="s">
        <v>137</v>
      </c>
      <c r="D48" s="218">
        <v>0</v>
      </c>
      <c r="E48" s="218"/>
      <c r="F48" s="219"/>
    </row>
    <row r="49" spans="1:6">
      <c r="A49" s="180" t="s">
        <v>106</v>
      </c>
      <c r="B49" s="181" t="s">
        <v>94</v>
      </c>
      <c r="C49" s="182"/>
      <c r="D49" s="213">
        <f>D50</f>
        <v>165000000</v>
      </c>
      <c r="E49" s="213">
        <f>E50</f>
        <v>165000000</v>
      </c>
      <c r="F49" s="214" t="s">
        <v>107</v>
      </c>
    </row>
    <row r="50" spans="1:6">
      <c r="A50" s="215"/>
      <c r="B50" s="216" t="s">
        <v>106</v>
      </c>
      <c r="C50" s="217" t="s">
        <v>108</v>
      </c>
      <c r="D50" s="218">
        <v>165000000</v>
      </c>
      <c r="E50" s="218">
        <v>165000000</v>
      </c>
      <c r="F50" s="219"/>
    </row>
    <row r="51" spans="1:6">
      <c r="A51" s="185" t="s">
        <v>109</v>
      </c>
      <c r="B51" s="260" t="s">
        <v>94</v>
      </c>
      <c r="C51" s="261"/>
      <c r="D51" s="238">
        <f>D52</f>
        <v>777486373</v>
      </c>
      <c r="E51" s="262">
        <f>E52</f>
        <v>798559127</v>
      </c>
      <c r="F51" s="190">
        <f t="shared" si="0"/>
        <v>102.71036956167976</v>
      </c>
    </row>
    <row r="52" spans="1:6" ht="17.25" thickBot="1">
      <c r="A52" s="263"/>
      <c r="B52" s="264" t="s">
        <v>109</v>
      </c>
      <c r="C52" s="265" t="s">
        <v>109</v>
      </c>
      <c r="D52" s="266">
        <v>777486373</v>
      </c>
      <c r="E52" s="267">
        <v>798559127</v>
      </c>
      <c r="F52" s="224"/>
    </row>
    <row r="53" spans="1:6">
      <c r="B53" s="268"/>
      <c r="F53" s="269"/>
    </row>
    <row r="54" spans="1:6">
      <c r="F54" s="269"/>
    </row>
    <row r="55" spans="1:6">
      <c r="F55" s="269"/>
    </row>
    <row r="56" spans="1:6">
      <c r="F56" s="269"/>
    </row>
    <row r="57" spans="1:6">
      <c r="F57" s="269"/>
    </row>
    <row r="58" spans="1:6">
      <c r="F58" s="269"/>
    </row>
    <row r="59" spans="1:6">
      <c r="F59" s="269"/>
    </row>
    <row r="60" spans="1:6">
      <c r="F60" s="269"/>
    </row>
    <row r="61" spans="1:6">
      <c r="F61" s="269"/>
    </row>
    <row r="62" spans="1:6">
      <c r="F62" s="269"/>
    </row>
  </sheetData>
  <mergeCells count="51">
    <mergeCell ref="A51:A52"/>
    <mergeCell ref="B51:C51"/>
    <mergeCell ref="F51:F52"/>
    <mergeCell ref="F45:F46"/>
    <mergeCell ref="A47:A48"/>
    <mergeCell ref="B47:C47"/>
    <mergeCell ref="F47:F48"/>
    <mergeCell ref="A49:A50"/>
    <mergeCell ref="B49:C49"/>
    <mergeCell ref="F49:F50"/>
    <mergeCell ref="B30:B31"/>
    <mergeCell ref="B32:C32"/>
    <mergeCell ref="F32:F37"/>
    <mergeCell ref="B33:B37"/>
    <mergeCell ref="A38:A46"/>
    <mergeCell ref="B38:C38"/>
    <mergeCell ref="B39:B46"/>
    <mergeCell ref="C45:C46"/>
    <mergeCell ref="D45:D46"/>
    <mergeCell ref="E45:E46"/>
    <mergeCell ref="A19:A20"/>
    <mergeCell ref="B19:C19"/>
    <mergeCell ref="F19:F20"/>
    <mergeCell ref="A21:C21"/>
    <mergeCell ref="A22:A37"/>
    <mergeCell ref="B22:C22"/>
    <mergeCell ref="F22:F28"/>
    <mergeCell ref="B23:B28"/>
    <mergeCell ref="B29:C29"/>
    <mergeCell ref="F29:F31"/>
    <mergeCell ref="A13:A16"/>
    <mergeCell ref="B13:C13"/>
    <mergeCell ref="F13:F16"/>
    <mergeCell ref="B14:B16"/>
    <mergeCell ref="A17:A18"/>
    <mergeCell ref="B17:C17"/>
    <mergeCell ref="F17:F18"/>
    <mergeCell ref="A7:A9"/>
    <mergeCell ref="B7:C7"/>
    <mergeCell ref="F7:F9"/>
    <mergeCell ref="B8:B9"/>
    <mergeCell ref="A10:A12"/>
    <mergeCell ref="B10:C10"/>
    <mergeCell ref="F10:F12"/>
    <mergeCell ref="B11:B12"/>
    <mergeCell ref="A1:F1"/>
    <mergeCell ref="A4:C4"/>
    <mergeCell ref="D4:D5"/>
    <mergeCell ref="E4:E5"/>
    <mergeCell ref="F4:F5"/>
    <mergeCell ref="A6:C6"/>
  </mergeCells>
  <phoneticPr fontId="1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복지재단</vt:lpstr>
      <vt:lpstr>재단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장예정((복)이랜드복지재단 사무국)</dc:creator>
  <cp:lastModifiedBy>장예정((복)이랜드복지재단 사무국)</cp:lastModifiedBy>
  <dcterms:created xsi:type="dcterms:W3CDTF">2013-02-18T12:19:51Z</dcterms:created>
  <dcterms:modified xsi:type="dcterms:W3CDTF">2013-02-18T12:22:04Z</dcterms:modified>
</cp:coreProperties>
</file>